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3/"/>
    </mc:Choice>
  </mc:AlternateContent>
  <xr:revisionPtr revIDLastSave="0" documentId="8_{9B1C6D3B-DEB8-45D4-9FEC-C6F5DD1A38A1}" xr6:coauthVersionLast="47" xr6:coauthVersionMax="47" xr10:uidLastSave="{00000000-0000-0000-0000-000000000000}"/>
  <bookViews>
    <workbookView xWindow="28680" yWindow="-120" windowWidth="29040" windowHeight="15720" tabRatio="824" firstSheet="1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8" i="4" l="1"/>
  <c r="C218" i="4"/>
  <c r="M117" i="6"/>
  <c r="L117" i="6"/>
  <c r="J117" i="6"/>
  <c r="I117" i="6"/>
  <c r="G117" i="6"/>
  <c r="F117" i="6"/>
  <c r="D117" i="6"/>
  <c r="C117" i="6"/>
  <c r="F118" i="5"/>
  <c r="G118" i="5"/>
  <c r="C118" i="5"/>
  <c r="D118" i="5"/>
  <c r="M219" i="3"/>
  <c r="N219" i="3"/>
  <c r="J219" i="3"/>
  <c r="K219" i="3"/>
  <c r="G219" i="3"/>
  <c r="H219" i="3"/>
  <c r="E219" i="3"/>
  <c r="D219" i="3"/>
  <c r="D217" i="4"/>
  <c r="C217" i="4"/>
  <c r="M218" i="3"/>
  <c r="N218" i="3"/>
  <c r="K218" i="3"/>
  <c r="J218" i="3"/>
  <c r="H218" i="3"/>
  <c r="G218" i="3"/>
  <c r="E218" i="3"/>
  <c r="D218" i="3"/>
  <c r="H218" i="1"/>
  <c r="G218" i="1"/>
  <c r="E218" i="1"/>
  <c r="D218" i="1"/>
  <c r="D216" i="4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<sst xmlns="http://schemas.openxmlformats.org/spreadsheetml/2006/main" count="526" uniqueCount="156">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</sst>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135255</xdr:colOff>
      <xdr:row>0</xdr:row>
      <xdr:rowOff>666750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131445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1.45"/>
  <cols>
    <col min="1" max="1" width="63" bestFit="1" customWidth="1"/>
  </cols>
  <sheetData>
    <row r="1" spans="1:1" ht="55.5" customHeight="1"/>
    <row r="2" spans="1:1" ht="12">
      <c r="A2" s="14" t="s">
        <v>0</v>
      </c>
    </row>
    <row r="4" spans="1:1" s="24" customFormat="1" ht="33.75" customHeight="1">
      <c r="A4" s="25" t="s">
        <v>1</v>
      </c>
    </row>
    <row r="5" spans="1:1" s="24" customFormat="1" ht="33.75" customHeight="1">
      <c r="A5" s="25" t="s">
        <v>2</v>
      </c>
    </row>
    <row r="6" spans="1:1" s="24" customFormat="1" ht="33.75" customHeight="1">
      <c r="A6" s="25" t="s">
        <v>3</v>
      </c>
    </row>
    <row r="7" spans="1:1" s="24" customFormat="1" ht="33.75" customHeight="1">
      <c r="A7" s="25" t="s">
        <v>4</v>
      </c>
    </row>
    <row r="8" spans="1:1" s="24" customFormat="1" ht="33.75" customHeight="1">
      <c r="A8" s="25" t="s">
        <v>5</v>
      </c>
    </row>
    <row r="9" spans="1:1" s="24" customFormat="1" ht="33.75" customHeight="1">
      <c r="A9" s="25" t="s">
        <v>6</v>
      </c>
    </row>
    <row r="10" spans="1:1" s="24" customFormat="1" ht="33.75" customHeight="1">
      <c r="A10" s="25" t="s">
        <v>7</v>
      </c>
    </row>
    <row r="11" spans="1:1" s="24" customFormat="1" ht="33.75" customHeight="1"/>
    <row r="12" spans="1:1" s="24" customFormat="1" ht="33.75" customHeight="1"/>
    <row r="13" spans="1:1" s="24" customFormat="1" ht="33.75" customHeight="1"/>
    <row r="14" spans="1:1" s="24" customFormat="1" ht="33.75" customHeight="1"/>
    <row r="15" spans="1:1" s="24" customFormat="1" ht="33.75" customHeight="1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203" activePane="bottomLeft" state="frozen"/>
      <selection pane="bottomLeft" activeCell="AF204" sqref="AF204"/>
    </sheetView>
  </sheetViews>
  <sheetFormatPr defaultRowHeight="12" customHeight="1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/>
    <row r="2" spans="1:29" ht="12" customHeight="1">
      <c r="A2" s="60" t="s">
        <v>8</v>
      </c>
      <c r="B2" s="60"/>
    </row>
    <row r="3" spans="1:29" ht="12" customHeight="1">
      <c r="A3" s="29" t="s">
        <v>9</v>
      </c>
    </row>
    <row r="4" spans="1:29" ht="12" customHeight="1">
      <c r="A4" s="60" t="s">
        <v>10</v>
      </c>
      <c r="B4" s="60"/>
    </row>
    <row r="5" spans="1:29" ht="12" customHeight="1">
      <c r="A5" s="60"/>
      <c r="B5" s="60"/>
    </row>
    <row r="6" spans="1:29" ht="12" customHeight="1">
      <c r="A6" s="60" t="s">
        <v>11</v>
      </c>
      <c r="B6" s="60"/>
    </row>
    <row r="7" spans="1:29" ht="12" customHeight="1">
      <c r="A7" s="60" t="s">
        <v>12</v>
      </c>
      <c r="B7" s="60"/>
    </row>
    <row r="8" spans="1:29" ht="12" customHeight="1">
      <c r="A8" s="60"/>
      <c r="B8" s="60"/>
    </row>
    <row r="9" spans="1:29" ht="12.95" customHeight="1">
      <c r="A9" s="60"/>
      <c r="B9" s="60"/>
      <c r="C9" s="85" t="s">
        <v>13</v>
      </c>
      <c r="D9" s="85"/>
      <c r="E9" s="85"/>
      <c r="F9" s="87" t="s">
        <v>14</v>
      </c>
      <c r="G9" s="88"/>
      <c r="H9" s="89"/>
      <c r="I9" s="85" t="s">
        <v>15</v>
      </c>
      <c r="J9" s="85"/>
      <c r="K9" s="85"/>
      <c r="L9" s="87" t="s">
        <v>15</v>
      </c>
      <c r="M9" s="88"/>
      <c r="N9" s="89"/>
      <c r="O9" s="85" t="s">
        <v>16</v>
      </c>
      <c r="P9" s="85"/>
      <c r="Q9" s="85"/>
      <c r="R9" s="87" t="s">
        <v>17</v>
      </c>
      <c r="S9" s="88"/>
      <c r="T9" s="89"/>
      <c r="U9" s="85" t="s">
        <v>18</v>
      </c>
      <c r="V9" s="85"/>
      <c r="W9" s="85"/>
      <c r="X9" s="87" t="s">
        <v>19</v>
      </c>
      <c r="Y9" s="88"/>
      <c r="Z9" s="89"/>
      <c r="AA9" s="85" t="s">
        <v>20</v>
      </c>
      <c r="AB9" s="85"/>
      <c r="AC9" s="85"/>
    </row>
    <row r="10" spans="1:29" ht="12" customHeight="1">
      <c r="A10" s="61" t="s">
        <v>21</v>
      </c>
      <c r="B10" s="60"/>
      <c r="C10" s="86" t="s">
        <v>22</v>
      </c>
      <c r="D10" s="86"/>
      <c r="E10" s="86"/>
      <c r="F10" s="90" t="s">
        <v>22</v>
      </c>
      <c r="G10" s="91"/>
      <c r="H10" s="92"/>
      <c r="I10" s="86" t="s">
        <v>23</v>
      </c>
      <c r="J10" s="86"/>
      <c r="K10" s="86"/>
      <c r="L10" s="90" t="s">
        <v>24</v>
      </c>
      <c r="M10" s="91"/>
      <c r="N10" s="92"/>
      <c r="O10" s="86" t="s">
        <v>25</v>
      </c>
      <c r="P10" s="86"/>
      <c r="Q10" s="86"/>
      <c r="R10" s="90" t="s">
        <v>26</v>
      </c>
      <c r="S10" s="91"/>
      <c r="T10" s="92"/>
      <c r="U10" s="86" t="s">
        <v>26</v>
      </c>
      <c r="V10" s="86"/>
      <c r="W10" s="86"/>
      <c r="X10" s="90" t="s">
        <v>25</v>
      </c>
      <c r="Y10" s="91"/>
      <c r="Z10" s="92"/>
      <c r="AA10" s="86" t="s">
        <v>27</v>
      </c>
      <c r="AB10" s="86"/>
      <c r="AC10" s="86"/>
    </row>
    <row r="11" spans="1:29" ht="36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>
      <c r="A207" s="68">
        <v>44652</v>
      </c>
      <c r="B207" s="68">
        <v>44713</v>
      </c>
      <c r="C207" s="72">
        <v>302699</v>
      </c>
      <c r="D207" s="59">
        <f t="shared" ref="D207:D218" si="223">IFERROR(C207/C206-1,".")</f>
        <v>2.2704313481699767E-2</v>
      </c>
      <c r="E207" s="75">
        <f t="shared" ref="E207:E218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18" si="227">IFERROR(F208/F207-1,".")</f>
        <v>6.7091961158161073E-3</v>
      </c>
      <c r="H208" s="71">
        <f t="shared" ref="H208:H218" si="228">IFERROR(F208/F196-1,".")</f>
        <v>0.1132156997340068</v>
      </c>
    </row>
    <row r="209" spans="1:8" ht="12" customHeight="1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>
      <c r="A218" s="68">
        <v>44986</v>
      </c>
      <c r="B218" s="68">
        <v>45047</v>
      </c>
      <c r="C218" s="72">
        <v>289213</v>
      </c>
      <c r="D218" s="59">
        <f t="shared" si="223"/>
        <v>3.0588428138218049E-2</v>
      </c>
      <c r="E218" s="75">
        <f t="shared" si="224"/>
        <v>-2.2859729913270899E-2</v>
      </c>
      <c r="F218" s="77">
        <v>341242</v>
      </c>
      <c r="G218" s="70">
        <f t="shared" si="227"/>
        <v>4.6318100424362907E-2</v>
      </c>
      <c r="H218" s="71">
        <f t="shared" si="228"/>
        <v>-4.245294931405752E-2</v>
      </c>
    </row>
    <row r="219" spans="1:8" ht="12" customHeight="1">
      <c r="C219" s="72"/>
    </row>
    <row r="220" spans="1:8" ht="12" customHeight="1">
      <c r="C220" s="72"/>
    </row>
    <row r="221" spans="1:8" ht="12" customHeight="1">
      <c r="C221" s="72"/>
    </row>
    <row r="222" spans="1:8" ht="12" customHeight="1">
      <c r="C222" s="72"/>
    </row>
    <row r="223" spans="1:8" ht="12" customHeight="1">
      <c r="C223" s="72"/>
    </row>
    <row r="224" spans="1:8" ht="12" customHeight="1">
      <c r="C224" s="72"/>
    </row>
    <row r="225" spans="3:3" ht="12" customHeight="1">
      <c r="C225" s="72"/>
    </row>
    <row r="226" spans="3:3" ht="12" customHeight="1">
      <c r="C226" s="72"/>
    </row>
    <row r="227" spans="3:3" ht="12" customHeight="1">
      <c r="C227" s="72"/>
    </row>
    <row r="228" spans="3:3" ht="12" customHeight="1">
      <c r="C228" s="72"/>
    </row>
    <row r="229" spans="3:3" ht="12" customHeight="1">
      <c r="C229" s="72"/>
    </row>
    <row r="230" spans="3:3" ht="12" customHeight="1">
      <c r="C230" s="72"/>
    </row>
    <row r="231" spans="3:3" ht="12" customHeight="1">
      <c r="C231" s="72"/>
    </row>
    <row r="232" spans="3:3" ht="12" customHeight="1">
      <c r="C232" s="72"/>
    </row>
    <row r="233" spans="3:3" ht="12" customHeight="1">
      <c r="C233" s="72"/>
    </row>
    <row r="234" spans="3:3" ht="12" customHeight="1">
      <c r="C234" s="72"/>
    </row>
    <row r="235" spans="3:3" ht="12" customHeight="1">
      <c r="C235" s="72"/>
    </row>
    <row r="236" spans="3:3" ht="12" customHeight="1">
      <c r="C236" s="72"/>
    </row>
    <row r="237" spans="3:3" ht="12" customHeight="1">
      <c r="C237" s="72"/>
    </row>
    <row r="238" spans="3:3" ht="12" customHeight="1">
      <c r="C238" s="72"/>
    </row>
    <row r="239" spans="3:3" ht="12" customHeight="1">
      <c r="C239" s="72"/>
    </row>
    <row r="240" spans="3:3" ht="12" customHeight="1">
      <c r="C240" s="72"/>
    </row>
    <row r="241" spans="3:3" ht="12" customHeight="1">
      <c r="C241" s="72"/>
    </row>
    <row r="242" spans="3:3" ht="12" customHeight="1">
      <c r="C242" s="72"/>
    </row>
    <row r="243" spans="3:3" ht="12" customHeight="1">
      <c r="C243" s="72"/>
    </row>
    <row r="244" spans="3:3" ht="12" customHeight="1">
      <c r="C244" s="72"/>
    </row>
    <row r="245" spans="3:3" ht="12" customHeight="1">
      <c r="C245" s="72"/>
    </row>
    <row r="246" spans="3:3" ht="12" customHeight="1">
      <c r="C246" s="72"/>
    </row>
    <row r="247" spans="3:3" ht="12" customHeight="1">
      <c r="C247" s="72"/>
    </row>
    <row r="248" spans="3:3" ht="12" customHeight="1">
      <c r="C248" s="72"/>
    </row>
    <row r="249" spans="3:3" ht="12" customHeight="1">
      <c r="C249" s="72"/>
    </row>
    <row r="250" spans="3:3" ht="12" customHeight="1">
      <c r="C250" s="72"/>
    </row>
    <row r="251" spans="3:3" ht="12" customHeight="1">
      <c r="C251" s="72"/>
    </row>
    <row r="252" spans="3:3" ht="12" customHeight="1">
      <c r="C252" s="72"/>
    </row>
    <row r="253" spans="3:3" ht="12" customHeight="1">
      <c r="C253" s="72"/>
    </row>
    <row r="254" spans="3:3" ht="12" customHeight="1">
      <c r="C254" s="72"/>
    </row>
    <row r="255" spans="3:3" ht="12" customHeight="1">
      <c r="C255" s="72"/>
    </row>
    <row r="256" spans="3:3" ht="12" customHeight="1">
      <c r="C256" s="72"/>
    </row>
    <row r="257" spans="3:3" ht="12" customHeight="1">
      <c r="C257" s="72"/>
    </row>
    <row r="258" spans="3:3" ht="12" customHeight="1">
      <c r="C258" s="72"/>
    </row>
    <row r="259" spans="3:3" ht="12" customHeight="1">
      <c r="C259" s="72"/>
    </row>
    <row r="260" spans="3:3" ht="12" customHeight="1">
      <c r="C260" s="72"/>
    </row>
    <row r="261" spans="3:3" ht="12" customHeight="1">
      <c r="C261" s="72"/>
    </row>
    <row r="262" spans="3:3" ht="12" customHeight="1">
      <c r="C262" s="72"/>
    </row>
    <row r="263" spans="3:3" ht="12" customHeight="1">
      <c r="C263" s="72"/>
    </row>
    <row r="264" spans="3:3" ht="12" customHeight="1">
      <c r="C264" s="72"/>
    </row>
    <row r="265" spans="3:3" ht="12" customHeight="1">
      <c r="C265" s="72"/>
    </row>
    <row r="266" spans="3:3" ht="12" customHeight="1">
      <c r="C266" s="72"/>
    </row>
    <row r="267" spans="3:3" ht="12" customHeight="1">
      <c r="C267" s="72"/>
    </row>
    <row r="268" spans="3:3" ht="12" customHeight="1">
      <c r="C268" s="72"/>
    </row>
    <row r="269" spans="3:3" ht="12" customHeight="1">
      <c r="C269" s="72"/>
    </row>
    <row r="270" spans="3:3" ht="12" customHeight="1">
      <c r="C270" s="72"/>
    </row>
    <row r="271" spans="3:3" ht="12" customHeight="1">
      <c r="C271" s="72"/>
    </row>
    <row r="272" spans="3:3" ht="12" customHeight="1">
      <c r="C272" s="72"/>
    </row>
    <row r="273" spans="3:3" ht="12" customHeight="1">
      <c r="C273" s="72"/>
    </row>
    <row r="274" spans="3:3" ht="12" customHeight="1">
      <c r="C274" s="72"/>
    </row>
    <row r="275" spans="3:3" ht="12" customHeight="1">
      <c r="C275" s="72"/>
    </row>
    <row r="276" spans="3:3" ht="12" customHeight="1">
      <c r="C276" s="72"/>
    </row>
    <row r="277" spans="3:3" ht="12" customHeight="1">
      <c r="C277" s="72"/>
    </row>
    <row r="278" spans="3:3" ht="12" customHeight="1">
      <c r="C278" s="72"/>
    </row>
    <row r="279" spans="3:3" ht="12" customHeight="1">
      <c r="C279" s="72"/>
    </row>
    <row r="280" spans="3:3" ht="12" customHeight="1">
      <c r="C280" s="72"/>
    </row>
    <row r="281" spans="3:3" ht="12" customHeight="1">
      <c r="C281" s="72"/>
    </row>
    <row r="282" spans="3:3" ht="12" customHeight="1">
      <c r="C282" s="72"/>
    </row>
    <row r="283" spans="3:3" ht="12" customHeight="1">
      <c r="C283" s="72"/>
    </row>
    <row r="284" spans="3:3" ht="12" customHeight="1">
      <c r="C284" s="72"/>
    </row>
    <row r="285" spans="3:3" ht="12" customHeight="1">
      <c r="C285" s="72"/>
    </row>
    <row r="286" spans="3:3" ht="12" customHeight="1">
      <c r="C286" s="72"/>
    </row>
    <row r="287" spans="3:3" ht="12" customHeight="1">
      <c r="C287" s="72"/>
    </row>
    <row r="288" spans="3:3" ht="12" customHeight="1">
      <c r="C288" s="72"/>
    </row>
    <row r="289" spans="3:3" ht="12" customHeight="1">
      <c r="C289" s="72"/>
    </row>
    <row r="290" spans="3:3" ht="12" customHeight="1">
      <c r="C290" s="72"/>
    </row>
    <row r="291" spans="3:3" ht="12" customHeight="1">
      <c r="C291" s="72"/>
    </row>
    <row r="292" spans="3:3" ht="12" customHeight="1">
      <c r="C292" s="72"/>
    </row>
    <row r="293" spans="3:3" ht="12" customHeight="1">
      <c r="C293" s="72"/>
    </row>
    <row r="294" spans="3:3" ht="12" customHeight="1">
      <c r="C294" s="72"/>
    </row>
    <row r="295" spans="3:3" ht="12" customHeight="1">
      <c r="C295" s="72"/>
    </row>
    <row r="296" spans="3:3" ht="12" customHeight="1">
      <c r="C296" s="72"/>
    </row>
    <row r="297" spans="3:3" ht="12" customHeight="1">
      <c r="C297" s="72"/>
    </row>
    <row r="298" spans="3:3" ht="12" customHeight="1">
      <c r="C298" s="72"/>
    </row>
    <row r="299" spans="3:3" ht="12" customHeight="1">
      <c r="C299" s="72"/>
    </row>
    <row r="300" spans="3:3" ht="12" customHeight="1">
      <c r="C300" s="72"/>
    </row>
    <row r="301" spans="3:3" ht="12" customHeight="1">
      <c r="C301" s="72"/>
    </row>
    <row r="302" spans="3:3" ht="12" customHeight="1">
      <c r="C302" s="72"/>
    </row>
    <row r="303" spans="3:3" ht="12" customHeight="1">
      <c r="C303" s="72"/>
    </row>
    <row r="304" spans="3:3" ht="12" customHeight="1">
      <c r="C304" s="72"/>
    </row>
    <row r="305" spans="3:3" ht="12" customHeight="1">
      <c r="C305" s="72"/>
    </row>
    <row r="306" spans="3:3" ht="12" customHeight="1">
      <c r="C306" s="72"/>
    </row>
    <row r="307" spans="3:3" ht="12" customHeight="1">
      <c r="C307" s="72"/>
    </row>
    <row r="308" spans="3:3" ht="12" customHeight="1">
      <c r="C308" s="72"/>
    </row>
    <row r="309" spans="3:3" ht="12" customHeight="1">
      <c r="C309" s="72"/>
    </row>
    <row r="310" spans="3:3" ht="12" customHeight="1">
      <c r="C310" s="72"/>
    </row>
    <row r="311" spans="3:3" ht="12" customHeight="1">
      <c r="C311" s="72"/>
    </row>
    <row r="312" spans="3:3" ht="12" customHeight="1">
      <c r="C312" s="72"/>
    </row>
    <row r="313" spans="3:3" ht="12" customHeight="1">
      <c r="C313" s="72"/>
    </row>
    <row r="314" spans="3:3" ht="12" customHeight="1">
      <c r="C314" s="72"/>
    </row>
    <row r="315" spans="3:3" ht="12" customHeight="1">
      <c r="C315" s="72"/>
    </row>
    <row r="316" spans="3:3" ht="12" customHeight="1">
      <c r="C316" s="72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19"/>
  <sheetViews>
    <sheetView workbookViewId="0">
      <pane ySplit="11" topLeftCell="A214" activePane="bottomLeft" state="frozen"/>
      <selection pane="bottomLeft" activeCell="C219" sqref="C219:N219"/>
    </sheetView>
  </sheetViews>
  <sheetFormatPr defaultColWidth="9.140625" defaultRowHeight="1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/>
    <row r="2" spans="1:14">
      <c r="A2" s="35" t="s">
        <v>8</v>
      </c>
      <c r="B2" s="35"/>
    </row>
    <row r="3" spans="1:14">
      <c r="A3" s="32" t="s">
        <v>34</v>
      </c>
    </row>
    <row r="4" spans="1:14">
      <c r="A4" s="35" t="s">
        <v>10</v>
      </c>
      <c r="B4" s="35"/>
    </row>
    <row r="6" spans="1:14">
      <c r="A6" s="35" t="s">
        <v>11</v>
      </c>
    </row>
    <row r="7" spans="1:14">
      <c r="A7" s="35" t="s">
        <v>12</v>
      </c>
    </row>
    <row r="8" spans="1:14">
      <c r="A8" s="35"/>
    </row>
    <row r="9" spans="1:14">
      <c r="A9" s="36" t="s">
        <v>21</v>
      </c>
    </row>
    <row r="10" spans="1:14" ht="13.9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36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>
      <c r="A208" s="43">
        <v>44682</v>
      </c>
      <c r="B208" s="54">
        <v>44743</v>
      </c>
      <c r="C208" s="73">
        <v>282391</v>
      </c>
      <c r="D208" s="44">
        <f t="shared" ref="D208:D219" si="222">IFERROR(C208/C207-1,".")</f>
        <v>9.1411663384948216E-3</v>
      </c>
      <c r="E208" s="45">
        <f t="shared" ref="E208:E219" si="223">IFERROR(C208/C196-1,".")</f>
        <v>-2.326731645902369E-2</v>
      </c>
      <c r="F208" s="53">
        <v>254185</v>
      </c>
      <c r="G208" s="47">
        <f t="shared" ref="G208:G218" si="224">IFERROR(F208/F207-1,".")</f>
        <v>4.8920892997152743E-2</v>
      </c>
      <c r="H208" s="48">
        <f t="shared" ref="H208:H218" si="225">IFERROR(F208/F196-1,".")</f>
        <v>7.6899938144504576E-2</v>
      </c>
      <c r="I208" s="73">
        <v>263004</v>
      </c>
      <c r="J208" s="44">
        <f t="shared" ref="J208:J218" si="226">IFERROR(I208/I207-1,".")</f>
        <v>2.5524647310670723E-2</v>
      </c>
      <c r="K208" s="45">
        <f t="shared" ref="K208:K218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  <row r="218" spans="1:14">
      <c r="A218" s="43">
        <v>44986</v>
      </c>
      <c r="B218" s="54">
        <v>45047</v>
      </c>
      <c r="C218" s="73">
        <v>278357.33850000001</v>
      </c>
      <c r="D218" s="44">
        <f t="shared" si="222"/>
        <v>3.0586674737871133E-2</v>
      </c>
      <c r="E218" s="45">
        <f t="shared" si="223"/>
        <v>8.3140415423108349E-2</v>
      </c>
      <c r="F218" s="53">
        <v>260151.0398</v>
      </c>
      <c r="G218" s="47">
        <f t="shared" si="224"/>
        <v>-1.2840648111256625E-2</v>
      </c>
      <c r="H218" s="48">
        <f t="shared" si="225"/>
        <v>0.10148080005758242</v>
      </c>
      <c r="I218" s="73">
        <v>221494.6207</v>
      </c>
      <c r="J218" s="44">
        <f t="shared" si="226"/>
        <v>4.5249406340547305E-2</v>
      </c>
      <c r="K218" s="45">
        <f t="shared" si="227"/>
        <v>-0.13197573117634842</v>
      </c>
      <c r="L218" s="53">
        <v>199968.29070000001</v>
      </c>
      <c r="M218" s="47">
        <f t="shared" ref="M218" si="230">IFERROR(L218/L217-1,".")</f>
        <v>4.1290002030837547E-2</v>
      </c>
      <c r="N218" s="48">
        <f t="shared" ref="N218" si="231">IFERROR(L218/L206-1,".")</f>
        <v>7.5387419736488326E-2</v>
      </c>
    </row>
    <row r="219" spans="1:14">
      <c r="A219" s="43">
        <v>45017</v>
      </c>
      <c r="B219" s="54">
        <v>45078</v>
      </c>
      <c r="C219" s="73">
        <v>296869.092</v>
      </c>
      <c r="D219" s="44">
        <f t="shared" si="222"/>
        <v>6.6503558338915525E-2</v>
      </c>
      <c r="E219" s="45">
        <f t="shared" si="223"/>
        <v>6.0879495985105336E-2</v>
      </c>
      <c r="F219" s="53">
        <v>245156.53589999999</v>
      </c>
      <c r="G219" s="47">
        <f t="shared" ref="G219" si="232">IFERROR(F219/F218-1,".")</f>
        <v>-5.763768582869222E-2</v>
      </c>
      <c r="H219" s="48">
        <f t="shared" ref="H219" si="233">IFERROR(F219/F207-1,".")</f>
        <v>1.1663994965542823E-2</v>
      </c>
      <c r="I219" s="73">
        <v>214134.2653</v>
      </c>
      <c r="J219" s="44">
        <f t="shared" ref="J219" si="234">IFERROR(I219/I218-1,".")</f>
        <v>-3.3230402511531532E-2</v>
      </c>
      <c r="K219" s="45">
        <f t="shared" ref="K219" si="235">IFERROR(I219/I207-1,".")</f>
        <v>-0.16503183640206198</v>
      </c>
      <c r="L219" s="53">
        <v>199220.06899999999</v>
      </c>
      <c r="M219" s="47">
        <f t="shared" ref="M219" si="236">IFERROR(L219/L218-1,".")</f>
        <v>-3.7417017337140202E-3</v>
      </c>
      <c r="N219" s="48">
        <f t="shared" ref="N219" si="237">IFERROR(L219/L207-1,".")</f>
        <v>5.4950773923311935E-2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0" activePane="bottomLeft" state="frozen"/>
      <selection pane="bottomLeft" activeCell="AC17" sqref="AC17"/>
    </sheetView>
  </sheetViews>
  <sheetFormatPr defaultRowHeight="11.45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/>
    <row r="2" spans="1:26" ht="12">
      <c r="A2" s="60" t="s">
        <v>8</v>
      </c>
    </row>
    <row r="3" spans="1:26" ht="12">
      <c r="A3" s="22" t="s">
        <v>9</v>
      </c>
    </row>
    <row r="4" spans="1:26" ht="12">
      <c r="A4" s="60" t="s">
        <v>39</v>
      </c>
    </row>
    <row r="5" spans="1:26" ht="12">
      <c r="A5" s="60"/>
    </row>
    <row r="6" spans="1:26">
      <c r="A6" s="61" t="s">
        <v>21</v>
      </c>
    </row>
    <row r="7" spans="1:26" ht="13.9">
      <c r="A7" s="60"/>
      <c r="B7" s="60"/>
      <c r="C7" s="99" t="s">
        <v>13</v>
      </c>
      <c r="D7" s="85"/>
      <c r="E7" s="100"/>
      <c r="F7" s="87" t="s">
        <v>14</v>
      </c>
      <c r="G7" s="88"/>
      <c r="H7" s="89"/>
      <c r="I7" s="85" t="s">
        <v>15</v>
      </c>
      <c r="J7" s="85"/>
      <c r="K7" s="100"/>
      <c r="L7" s="87" t="s">
        <v>15</v>
      </c>
      <c r="M7" s="88"/>
      <c r="N7" s="89"/>
      <c r="O7" s="85" t="s">
        <v>16</v>
      </c>
      <c r="P7" s="85"/>
      <c r="Q7" s="100"/>
      <c r="R7" s="88" t="s">
        <v>17</v>
      </c>
      <c r="S7" s="88"/>
      <c r="T7" s="88"/>
      <c r="U7" s="99" t="s">
        <v>18</v>
      </c>
      <c r="V7" s="85"/>
      <c r="W7" s="100"/>
      <c r="X7" s="87" t="s">
        <v>19</v>
      </c>
      <c r="Y7" s="88"/>
      <c r="Z7" s="89"/>
    </row>
    <row r="8" spans="1:26" ht="12">
      <c r="A8" s="60"/>
      <c r="B8" s="60"/>
      <c r="C8" s="101" t="s">
        <v>22</v>
      </c>
      <c r="D8" s="86"/>
      <c r="E8" s="102"/>
      <c r="F8" s="90" t="s">
        <v>22</v>
      </c>
      <c r="G8" s="91"/>
      <c r="H8" s="92"/>
      <c r="I8" s="86" t="s">
        <v>23</v>
      </c>
      <c r="J8" s="86"/>
      <c r="K8" s="102"/>
      <c r="L8" s="90" t="s">
        <v>24</v>
      </c>
      <c r="M8" s="91"/>
      <c r="N8" s="92"/>
      <c r="O8" s="86" t="s">
        <v>25</v>
      </c>
      <c r="P8" s="86"/>
      <c r="Q8" s="102"/>
      <c r="R8" s="91" t="s">
        <v>26</v>
      </c>
      <c r="S8" s="91"/>
      <c r="T8" s="91"/>
      <c r="U8" s="101" t="s">
        <v>26</v>
      </c>
      <c r="V8" s="86"/>
      <c r="W8" s="102"/>
      <c r="X8" s="90" t="s">
        <v>25</v>
      </c>
      <c r="Y8" s="91"/>
      <c r="Z8" s="92"/>
    </row>
    <row r="9" spans="1:26" ht="36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ht="1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ht="1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ht="1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ht="1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ht="1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ht="1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ht="1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ht="1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ht="1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ht="1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ht="1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ht="1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ht="1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ht="1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ht="1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ht="1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ht="1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ht="1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ht="1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ht="1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ht="1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ht="1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ht="1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ht="1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ht="1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ht="1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ht="1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ht="1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ht="1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ht="1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ht="1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ht="1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ht="1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ht="1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ht="1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ht="1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/>
    <row r="119" spans="1:26" ht="14.1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/>
    <row r="2" spans="1:14" ht="12" customHeight="1">
      <c r="A2" s="60" t="s">
        <v>8</v>
      </c>
    </row>
    <row r="3" spans="1:14" ht="12" customHeight="1">
      <c r="A3" s="22" t="s">
        <v>34</v>
      </c>
    </row>
    <row r="4" spans="1:14" ht="12" customHeight="1">
      <c r="A4" s="60" t="s">
        <v>39</v>
      </c>
    </row>
    <row r="5" spans="1:14" ht="12" customHeight="1">
      <c r="A5" s="60"/>
    </row>
    <row r="6" spans="1:14" ht="12" customHeight="1">
      <c r="A6" s="60"/>
    </row>
    <row r="7" spans="1:14" ht="12" customHeight="1">
      <c r="A7" s="61" t="s">
        <v>21</v>
      </c>
    </row>
    <row r="8" spans="1:14" ht="12" customHeight="1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8"/>
  <sheetViews>
    <sheetView workbookViewId="0">
      <pane ySplit="12" topLeftCell="A104" activePane="bottomLeft" state="frozen"/>
      <selection pane="bottomLeft" activeCell="F117" sqref="F117:G118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/>
    <row r="2" spans="1:25">
      <c r="A2" s="14" t="s">
        <v>8</v>
      </c>
    </row>
    <row r="3" spans="1:25">
      <c r="A3" t="s">
        <v>9</v>
      </c>
    </row>
    <row r="4" spans="1:25">
      <c r="A4" s="14" t="s">
        <v>10</v>
      </c>
    </row>
    <row r="6" spans="1:25" ht="12" customHeight="1">
      <c r="A6" s="60" t="s">
        <v>11</v>
      </c>
    </row>
    <row r="7" spans="1:25" ht="12" customHeight="1">
      <c r="A7" s="60" t="s">
        <v>12</v>
      </c>
    </row>
    <row r="8" spans="1:25" ht="12" customHeight="1">
      <c r="A8" s="60"/>
    </row>
    <row r="9" spans="1:25" ht="11.45">
      <c r="A9" s="61" t="s">
        <v>21</v>
      </c>
    </row>
    <row r="10" spans="1:25" ht="13.9">
      <c r="A10" s="14"/>
      <c r="B10" s="85" t="s">
        <v>13</v>
      </c>
      <c r="C10" s="85"/>
      <c r="D10" s="85"/>
      <c r="E10" s="87" t="s">
        <v>14</v>
      </c>
      <c r="F10" s="88"/>
      <c r="G10" s="89"/>
      <c r="H10" s="85" t="s">
        <v>15</v>
      </c>
      <c r="I10" s="85"/>
      <c r="J10" s="85"/>
      <c r="K10" s="87" t="s">
        <v>15</v>
      </c>
      <c r="L10" s="88"/>
      <c r="M10" s="89"/>
      <c r="N10" s="85" t="s">
        <v>16</v>
      </c>
      <c r="O10" s="85"/>
      <c r="P10" s="85"/>
      <c r="Q10" s="87" t="s">
        <v>17</v>
      </c>
      <c r="R10" s="88"/>
      <c r="S10" s="89"/>
      <c r="T10" s="85" t="s">
        <v>18</v>
      </c>
      <c r="U10" s="85"/>
      <c r="V10" s="85"/>
      <c r="W10" s="87" t="s">
        <v>19</v>
      </c>
      <c r="X10" s="88"/>
      <c r="Y10" s="89"/>
    </row>
    <row r="11" spans="1:25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>
      <c r="A108" s="14" t="s">
        <v>140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>
      <c r="A109" s="14" t="s">
        <v>141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>
      <c r="A110" s="14" t="s">
        <v>142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>
      <c r="A111" s="14" t="s">
        <v>143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>
      <c r="A112" s="14" t="s">
        <v>144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>
      <c r="A113" s="14" t="s">
        <v>145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>
      <c r="A114" s="14" t="s">
        <v>146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>
      <c r="A115" s="14" t="s">
        <v>147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>
      <c r="A116" s="14" t="s">
        <v>148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>
      <c r="A117" s="14" t="s">
        <v>149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  <row r="118" spans="1:7" ht="12" customHeight="1">
      <c r="A118" s="14" t="s">
        <v>150</v>
      </c>
      <c r="B118" s="72">
        <v>299164.25319999998</v>
      </c>
      <c r="C118" s="59">
        <f t="shared" ref="C118" si="121">B118/B117-1</f>
        <v>4.5634002544493679E-2</v>
      </c>
      <c r="D118" s="75">
        <f t="shared" ref="D118" si="122">B118/B114-1</f>
        <v>-1.1677431375723191E-2</v>
      </c>
      <c r="E118" s="77">
        <v>344169.6556</v>
      </c>
      <c r="F118" s="70">
        <f t="shared" ref="F118" si="123">E118/E117-1</f>
        <v>3.8808300333220691E-2</v>
      </c>
      <c r="G118" s="71">
        <f t="shared" ref="G118" si="124">E118/E114-1</f>
        <v>-4.6219860994102802E-2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7"/>
  <sheetViews>
    <sheetView workbookViewId="0">
      <pane ySplit="11" topLeftCell="A107" activePane="bottomLeft" state="frozen"/>
      <selection pane="bottomLeft" activeCell="D121" sqref="D121"/>
    </sheetView>
  </sheetViews>
  <sheetFormatPr defaultRowHeight="12" customHeight="1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/>
    <row r="2" spans="1:13">
      <c r="A2" s="14" t="s">
        <v>8</v>
      </c>
    </row>
    <row r="3" spans="1:13">
      <c r="A3" t="s">
        <v>34</v>
      </c>
    </row>
    <row r="4" spans="1:13">
      <c r="A4" s="14" t="s">
        <v>10</v>
      </c>
    </row>
    <row r="5" spans="1:13">
      <c r="A5" s="14"/>
    </row>
    <row r="6" spans="1:13">
      <c r="A6" s="14" t="s">
        <v>11</v>
      </c>
    </row>
    <row r="7" spans="1:13">
      <c r="A7" s="14" t="s">
        <v>12</v>
      </c>
    </row>
    <row r="8" spans="1:13">
      <c r="A8" s="14"/>
    </row>
    <row r="9" spans="1:13">
      <c r="A9" s="61" t="s">
        <v>21</v>
      </c>
    </row>
    <row r="10" spans="1:13" ht="13.9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>
      <c r="A107" s="14" t="s">
        <v>140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>
      <c r="A108" s="14" t="s">
        <v>141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>
      <c r="A109" s="14" t="s">
        <v>142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>
      <c r="A110" s="14" t="s">
        <v>143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>
      <c r="A111" s="14" t="s">
        <v>144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>
      <c r="A112" s="14" t="s">
        <v>145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>
      <c r="A113" s="14" t="s">
        <v>146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>
      <c r="A114" s="14" t="s">
        <v>147</v>
      </c>
      <c r="B114" s="73">
        <v>290336</v>
      </c>
      <c r="C114" s="44">
        <f t="shared" ref="C114:C117" si="100">IFERROR(B114/B113-1,".")</f>
        <v>3.7533100098987582E-2</v>
      </c>
      <c r="D114" s="45">
        <f t="shared" ref="D114:D117" si="101">IFERROR(B114/B102-1,".")</f>
        <v>0.21483572393325101</v>
      </c>
      <c r="E114" s="53">
        <v>261925</v>
      </c>
      <c r="F114" s="47">
        <f t="shared" ref="F114:F117" si="102">IFERROR(E114/E113-1,".")</f>
        <v>8.08608096397474E-2</v>
      </c>
      <c r="G114" s="48">
        <f t="shared" ref="G114:G117" si="103">IFERROR(E114/E102-1,".")</f>
        <v>0.18757680405308608</v>
      </c>
      <c r="H114" s="73">
        <v>261251</v>
      </c>
      <c r="I114" s="44">
        <f t="shared" ref="I114:I117" si="104">IFERROR(H114/H113-1,".")</f>
        <v>1.8689220067223511E-2</v>
      </c>
      <c r="J114" s="45">
        <f t="shared" ref="J114:J117" si="105">IFERROR(H114/H102-1,".")</f>
        <v>0.28936220616226405</v>
      </c>
      <c r="K114" s="53">
        <v>221396</v>
      </c>
      <c r="L114" s="47">
        <f t="shared" ref="L114:L117" si="106">IFERROR(K114/K113-1,".")</f>
        <v>0.17238129027816762</v>
      </c>
      <c r="M114" s="48">
        <f t="shared" ref="M114:M117" si="107">IFERROR(K114/K102-1,".")</f>
        <v>0.33210799000393565</v>
      </c>
    </row>
    <row r="115" spans="1:13" ht="12" customHeight="1">
      <c r="A115" s="14" t="s">
        <v>148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>
      <c r="A116" s="14" t="s">
        <v>149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  <row r="117" spans="1:13" ht="12" customHeight="1">
      <c r="A117" s="14" t="s">
        <v>150</v>
      </c>
      <c r="B117" s="73">
        <v>296869.092</v>
      </c>
      <c r="C117" s="44">
        <f t="shared" si="100"/>
        <v>9.8859909461395334E-2</v>
      </c>
      <c r="D117" s="45">
        <f t="shared" si="101"/>
        <v>0.42997081958527006</v>
      </c>
      <c r="E117" s="53">
        <v>245156.53589999999</v>
      </c>
      <c r="F117" s="47">
        <f t="shared" si="102"/>
        <v>-6.9392166248476883E-2</v>
      </c>
      <c r="G117" s="48">
        <f t="shared" si="103"/>
        <v>0.27438120682216316</v>
      </c>
      <c r="H117" s="73">
        <v>214134.2653</v>
      </c>
      <c r="I117" s="44">
        <f t="shared" si="104"/>
        <v>2.6909574962953764E-2</v>
      </c>
      <c r="J117" s="45">
        <f t="shared" si="105"/>
        <v>9.3191062385133749E-2</v>
      </c>
      <c r="K117" s="53">
        <v>199220.06899999999</v>
      </c>
      <c r="L117" s="47">
        <f t="shared" si="106"/>
        <v>8.9759746404756813E-2</v>
      </c>
      <c r="M117" s="48">
        <f t="shared" si="107"/>
        <v>0.18590433359128511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18"/>
  <sheetViews>
    <sheetView workbookViewId="0">
      <pane ySplit="8" topLeftCell="A203" activePane="bottomLeft" state="frozen"/>
      <selection pane="bottomLeft" activeCell="E218" sqref="E218"/>
    </sheetView>
  </sheetViews>
  <sheetFormatPr defaultRowHeight="12" customHeight="1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>
      <c r="A1"/>
      <c r="B1" s="3"/>
    </row>
    <row r="2" spans="1:4">
      <c r="A2" s="14" t="s">
        <v>8</v>
      </c>
      <c r="B2" s="3"/>
    </row>
    <row r="3" spans="1:4">
      <c r="A3" t="s">
        <v>151</v>
      </c>
      <c r="B3" s="3"/>
    </row>
    <row r="4" spans="1:4">
      <c r="A4" s="14" t="s">
        <v>152</v>
      </c>
      <c r="B4" s="3"/>
    </row>
    <row r="5" spans="1:4">
      <c r="A5" s="14"/>
      <c r="B5" s="3"/>
    </row>
    <row r="6" spans="1:4" ht="11.45">
      <c r="A6" s="61" t="s">
        <v>21</v>
      </c>
      <c r="B6" s="3"/>
    </row>
    <row r="7" spans="1:4" ht="11.45">
      <c r="A7"/>
      <c r="B7" s="3"/>
    </row>
    <row r="8" spans="1:4" ht="12" customHeight="1">
      <c r="A8" s="15" t="s">
        <v>153</v>
      </c>
      <c r="B8" s="16" t="s">
        <v>29</v>
      </c>
      <c r="C8" s="19" t="s">
        <v>154</v>
      </c>
      <c r="D8" s="19" t="s">
        <v>155</v>
      </c>
    </row>
    <row r="9" spans="1:4" ht="12" customHeight="1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>
      <c r="A208" s="17">
        <v>44774</v>
      </c>
      <c r="B208" s="7">
        <v>323758</v>
      </c>
      <c r="C208" s="28">
        <f t="shared" ref="C208:C218" si="25">IFERROR(B208/B207-1,".")</f>
        <v>2.2841581155537583E-2</v>
      </c>
      <c r="D208" s="28">
        <f t="shared" ref="D208:D218" si="26">IFERROR(B208/B196-1,".")</f>
        <v>0.1153377107462501</v>
      </c>
    </row>
    <row r="209" spans="1:4" ht="12" customHeight="1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  <row r="217" spans="1:4" ht="12" customHeight="1">
      <c r="A217" s="17">
        <v>45047</v>
      </c>
      <c r="B217" s="7">
        <v>296177</v>
      </c>
      <c r="C217" s="28">
        <f t="shared" si="25"/>
        <v>2.3473999944710222E-2</v>
      </c>
      <c r="D217" s="28">
        <f t="shared" si="26"/>
        <v>-3.646241683881779E-2</v>
      </c>
    </row>
    <row r="218" spans="1:4" ht="12" customHeight="1">
      <c r="A218" s="17">
        <v>45078</v>
      </c>
      <c r="B218" s="7">
        <v>308206</v>
      </c>
      <c r="C218" s="28">
        <f t="shared" si="25"/>
        <v>4.0614227303267914E-2</v>
      </c>
      <c r="D218" s="28">
        <f t="shared" si="26"/>
        <v>-9.0157872737210987E-3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8" ma:contentTypeDescription="Create a new document." ma:contentTypeScope="" ma:versionID="2b3e722ee800fa12b5bab526186bc057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e6699256f24ddb9d1d8c8f24746b73c7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  <UserInfo>
        <DisplayName>Leanne Watson</DisplayName>
        <AccountId>6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46190-0C2B-4240-8F4B-989AF7C97F0C}"/>
</file>

<file path=customXml/itemProps2.xml><?xml version="1.0" encoding="utf-8"?>
<ds:datastoreItem xmlns:ds="http://schemas.openxmlformats.org/officeDocument/2006/customXml" ds:itemID="{1B3444F4-B3C6-4ABD-AE9F-20B2CCF7C2DB}"/>
</file>

<file path=customXml/itemProps3.xml><?xml version="1.0" encoding="utf-8"?>
<ds:datastoreItem xmlns:ds="http://schemas.openxmlformats.org/officeDocument/2006/customXml" ds:itemID="{FEF80C7B-CFED-4709-8FA4-11ADFA1B1A9F}"/>
</file>

<file path=customXml/itemProps4.xml><?xml version="1.0" encoding="utf-8"?>
<ds:datastoreItem xmlns:ds="http://schemas.openxmlformats.org/officeDocument/2006/customXml" ds:itemID="{0E7EDB61-A875-4514-B642-2BA42C628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2023-07-05T08:47:52Z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