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claire_flynn_espc_com/Documents/"/>
    </mc:Choice>
  </mc:AlternateContent>
  <xr:revisionPtr revIDLastSave="0" documentId="8_{AFDB6F25-AF93-4870-BE07-B22BA85D005B}" xr6:coauthVersionLast="46" xr6:coauthVersionMax="46" xr10:uidLastSave="{00000000-0000-0000-0000-000000000000}"/>
  <bookViews>
    <workbookView xWindow="0" yWindow="1950" windowWidth="28800" windowHeight="12225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0" i="4" l="1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<sst xmlns="http://schemas.openxmlformats.org/spreadsheetml/2006/main" count="506" uniqueCount="146">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</sst>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2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179" activePane="bottomLeft" state="frozen"/>
      <selection pane="bottomLeft" activeCell="B191" sqref="B191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 x14ac:dyDescent="0.2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 x14ac:dyDescent="0.2">
      <c r="A181" s="73">
        <v>43862</v>
      </c>
      <c r="B181" s="73">
        <v>43922</v>
      </c>
      <c r="C181" s="77">
        <v>246772</v>
      </c>
      <c r="D181" s="63">
        <f t="shared" ref="D181:D191" si="193">IFERROR(C181/C180-1,".")</f>
        <v>-4.6052148365773093E-2</v>
      </c>
      <c r="E181" s="81">
        <f t="shared" ref="E181:E191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 x14ac:dyDescent="0.2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 x14ac:dyDescent="0.2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 x14ac:dyDescent="0.2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 x14ac:dyDescent="0.2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 x14ac:dyDescent="0.2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 x14ac:dyDescent="0.2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 x14ac:dyDescent="0.2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 x14ac:dyDescent="0.2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 x14ac:dyDescent="0.2">
      <c r="A190" s="73">
        <v>44136</v>
      </c>
      <c r="B190" s="73">
        <v>44197</v>
      </c>
      <c r="C190" s="77">
        <v>281386</v>
      </c>
      <c r="D190" s="63">
        <f t="shared" si="193"/>
        <v>-1.6311719547494885E-2</v>
      </c>
      <c r="E190" s="81">
        <f t="shared" si="194"/>
        <v>5.8845221789063373E-2</v>
      </c>
      <c r="F190" s="83">
        <v>334883</v>
      </c>
      <c r="G190" s="75">
        <f t="shared" ref="G190:G191" si="195">IFERROR(F190/F189-1,".")</f>
        <v>-5.012330273048704E-3</v>
      </c>
      <c r="H190" s="76">
        <f t="shared" ref="H190:H191" si="196">IFERROR(F190/F178-1,".")</f>
        <v>3.9009028574974458E-2</v>
      </c>
    </row>
    <row r="191" spans="1:8" ht="12" customHeight="1" x14ac:dyDescent="0.2">
      <c r="A191" s="73">
        <v>44166</v>
      </c>
      <c r="B191" s="73">
        <v>44228</v>
      </c>
      <c r="C191" s="77">
        <v>279593</v>
      </c>
      <c r="D191" s="63">
        <f t="shared" si="193"/>
        <v>-6.3720298806621001E-3</v>
      </c>
      <c r="E191" s="81">
        <f t="shared" si="194"/>
        <v>4.6044312085182115E-2</v>
      </c>
      <c r="F191" s="83">
        <v>340905</v>
      </c>
      <c r="G191" s="75">
        <f t="shared" si="195"/>
        <v>1.7982399823221806E-2</v>
      </c>
      <c r="H191" s="76">
        <f t="shared" si="196"/>
        <v>-1.2049973483103105E-2</v>
      </c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91"/>
  <sheetViews>
    <sheetView workbookViewId="0">
      <pane ySplit="11" topLeftCell="A177" activePane="bottomLeft" state="frozen"/>
      <selection pane="bottomLeft" activeCell="C192" sqref="C192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 x14ac:dyDescent="0.2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 x14ac:dyDescent="0.2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 x14ac:dyDescent="0.2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 x14ac:dyDescent="0.2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 x14ac:dyDescent="0.2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 x14ac:dyDescent="0.2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 x14ac:dyDescent="0.2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 x14ac:dyDescent="0.2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 x14ac:dyDescent="0.2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 x14ac:dyDescent="0.2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  <row r="190" spans="1:14" x14ac:dyDescent="0.2">
      <c r="A190" s="46">
        <v>44136</v>
      </c>
      <c r="B190" s="57">
        <v>44197</v>
      </c>
      <c r="C190" s="78">
        <v>270211</v>
      </c>
      <c r="D190" s="47">
        <f t="shared" ref="D190:D191" si="160">IFERROR(C190/C189-1,".")</f>
        <v>-1.6101488167845845E-2</v>
      </c>
      <c r="E190" s="48">
        <f t="shared" ref="E190:E191" si="161">IFERROR(C190/C178-1,".")</f>
        <v>8.4932023865926798E-2</v>
      </c>
      <c r="F190" s="56">
        <v>228150</v>
      </c>
      <c r="G190" s="50">
        <f t="shared" ref="G190:G191" si="162">IFERROR(F190/F189-1,".")</f>
        <v>3.8234608260259151E-3</v>
      </c>
      <c r="H190" s="51">
        <f t="shared" ref="H190:H191" si="163">IFERROR(F190/F178-1,".")</f>
        <v>9.2442205665472788E-2</v>
      </c>
      <c r="I190" s="78">
        <v>210111</v>
      </c>
      <c r="J190" s="47">
        <f t="shared" ref="J190:J191" si="164">IFERROR(I190/I189-1,".")</f>
        <v>-4.6120670086711724E-2</v>
      </c>
      <c r="K190" s="48">
        <f t="shared" ref="K190:K191" si="165">IFERROR(I190/I178-1,".")</f>
        <v>-3.0262890689903399E-2</v>
      </c>
      <c r="L190" s="56">
        <v>187958</v>
      </c>
      <c r="M190" s="50">
        <f t="shared" ref="M190:M191" si="166">IFERROR(L190/L189-1,".")</f>
        <v>-9.9605475930871767E-3</v>
      </c>
      <c r="N190" s="51">
        <f t="shared" ref="N190:N191" si="167">IFERROR(L190/L178-1,".")</f>
        <v>0.15399444976546572</v>
      </c>
    </row>
    <row r="191" spans="1:14" x14ac:dyDescent="0.2">
      <c r="A191" s="46">
        <v>44166</v>
      </c>
      <c r="B191" s="57">
        <v>44228</v>
      </c>
      <c r="C191" s="78">
        <v>273709</v>
      </c>
      <c r="D191" s="47">
        <f t="shared" si="160"/>
        <v>1.2945438934758302E-2</v>
      </c>
      <c r="E191" s="48">
        <f t="shared" si="161"/>
        <v>6.8870986007896207E-2</v>
      </c>
      <c r="F191" s="56">
        <v>223267</v>
      </c>
      <c r="G191" s="50">
        <f t="shared" si="162"/>
        <v>-2.1402586017970626E-2</v>
      </c>
      <c r="H191" s="51">
        <f t="shared" si="163"/>
        <v>2.5039827742145748E-2</v>
      </c>
      <c r="I191" s="78">
        <v>214189</v>
      </c>
      <c r="J191" s="47">
        <f t="shared" si="164"/>
        <v>1.9408788687883982E-2</v>
      </c>
      <c r="K191" s="48">
        <f t="shared" si="165"/>
        <v>-2.4626930240394862E-2</v>
      </c>
      <c r="L191" s="56">
        <v>195318</v>
      </c>
      <c r="M191" s="50">
        <f t="shared" si="166"/>
        <v>3.9157684163483308E-2</v>
      </c>
      <c r="N191" s="51">
        <f t="shared" si="167"/>
        <v>0.14764674775251185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E143" sqref="E143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E126" sqref="E126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1"/>
  <sheetViews>
    <sheetView workbookViewId="0">
      <pane ySplit="12" topLeftCell="A90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 x14ac:dyDescent="0.2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 x14ac:dyDescent="0.2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 x14ac:dyDescent="0.2">
      <c r="A106" s="16" t="s">
        <v>138</v>
      </c>
      <c r="B106" s="77">
        <v>257456</v>
      </c>
      <c r="C106" s="63">
        <f t="shared" ref="C106:C108" si="103">B106/B105-1</f>
        <v>-4.7509519299534508E-3</v>
      </c>
      <c r="D106" s="81">
        <f t="shared" ref="D106:D108" si="104">B106/B102-1</f>
        <v>-5.4773749426342389E-2</v>
      </c>
      <c r="E106" s="83">
        <v>336980</v>
      </c>
      <c r="F106" s="75">
        <f t="shared" ref="F106:F108" si="105">E106/E105-1</f>
        <v>5.6151743850763491E-2</v>
      </c>
      <c r="G106" s="76">
        <f t="shared" ref="G106:G108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 x14ac:dyDescent="0.2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 x14ac:dyDescent="0.2">
      <c r="A108" s="16" t="s">
        <v>145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1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H107" sqref="H107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 x14ac:dyDescent="0.2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 x14ac:dyDescent="0.2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 x14ac:dyDescent="0.2">
      <c r="A105" s="16" t="s">
        <v>138</v>
      </c>
      <c r="B105" s="78">
        <v>207605</v>
      </c>
      <c r="C105" s="63">
        <f t="shared" ref="C105:C107" si="64">B105/B104-1</f>
        <v>-0.14494413028167563</v>
      </c>
      <c r="D105" s="81">
        <f t="shared" ref="D105:D107" si="65">B105/B101-1</f>
        <v>-0.1771600020610139</v>
      </c>
      <c r="E105" s="56">
        <v>192373</v>
      </c>
      <c r="F105" s="75">
        <f t="shared" ref="F105:F107" si="66">E105/E104-1</f>
        <v>-6.4747606847163963E-2</v>
      </c>
      <c r="G105" s="76">
        <f t="shared" ref="G105:G107" si="67">E105/E101-1</f>
        <v>-0.11052081599437757</v>
      </c>
      <c r="H105" s="78">
        <v>195880</v>
      </c>
      <c r="I105" s="63">
        <f t="shared" ref="I105:I107" si="68">H105/H104-1</f>
        <v>-0.10371271951900285</v>
      </c>
      <c r="J105" s="81">
        <f t="shared" ref="J105:J107" si="69">H105/H101-1</f>
        <v>-5.7607743897158614E-2</v>
      </c>
      <c r="K105" s="56">
        <v>167990</v>
      </c>
      <c r="L105" s="75">
        <f t="shared" ref="L105:L107" si="70">K105/K104-1</f>
        <v>-2.4085606729562725E-2</v>
      </c>
      <c r="M105" s="76">
        <f t="shared" ref="M105:M107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 x14ac:dyDescent="0.2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 x14ac:dyDescent="0.2">
      <c r="A107" s="16" t="s">
        <v>145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12" spans="1:29" ht="12" customHeight="1" x14ac:dyDescent="0.2">
      <c r="A112" s="86"/>
      <c r="B112" s="85"/>
      <c r="E112" s="7"/>
      <c r="F112" s="88"/>
      <c r="H112" s="85"/>
      <c r="K112" s="85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1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90"/>
  <sheetViews>
    <sheetView workbookViewId="0">
      <pane ySplit="8" topLeftCell="A174" activePane="bottomLeft" state="frozen"/>
      <selection pane="bottomLeft" activeCell="D192" sqref="D192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140</v>
      </c>
      <c r="B3" s="85"/>
    </row>
    <row r="4" spans="1:4" x14ac:dyDescent="0.2">
      <c r="A4" s="16" t="s">
        <v>141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 x14ac:dyDescent="0.2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 x14ac:dyDescent="0.2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 x14ac:dyDescent="0.2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 x14ac:dyDescent="0.2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 x14ac:dyDescent="0.2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 x14ac:dyDescent="0.2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 x14ac:dyDescent="0.2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 x14ac:dyDescent="0.2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 x14ac:dyDescent="0.2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 x14ac:dyDescent="0.2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  <row r="189" spans="1:4" ht="12" customHeight="1" x14ac:dyDescent="0.2">
      <c r="A189" s="19">
        <v>44197</v>
      </c>
      <c r="B189" s="8">
        <v>278910</v>
      </c>
      <c r="C189" s="30">
        <f t="shared" ref="C189:C190" si="15">IFERROR(B189/B188-1,".")</f>
        <v>-2.1213875875138233E-2</v>
      </c>
      <c r="D189" s="30">
        <f t="shared" ref="D189:D190" si="16">IFERROR(B189/B177-1,".")</f>
        <v>0.10770880495651136</v>
      </c>
    </row>
    <row r="190" spans="1:4" ht="12" customHeight="1" x14ac:dyDescent="0.2">
      <c r="A190" s="19">
        <v>44228</v>
      </c>
      <c r="B190" s="8">
        <v>274782</v>
      </c>
      <c r="C190" s="30">
        <f t="shared" si="15"/>
        <v>-1.4800473270947578E-2</v>
      </c>
      <c r="D190" s="30">
        <f t="shared" si="16"/>
        <v>7.1964421557727087E-2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2c28621-d5f6-4401-b2fd-597a5c25719e"/>
    <ds:schemaRef ds:uri="http://purl.org/dc/elements/1.1/"/>
    <ds:schemaRef ds:uri="http://schemas.microsoft.com/office/2006/metadata/properties"/>
    <ds:schemaRef ds:uri="http://schemas.microsoft.com/office/infopath/2007/PartnerControls"/>
    <ds:schemaRef ds:uri="4a70f398-c1bf-4ac9-917d-35ae81d383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Claire Flynn</cp:lastModifiedBy>
  <cp:revision/>
  <dcterms:created xsi:type="dcterms:W3CDTF">2009-08-12T11:54:28Z</dcterms:created>
  <dcterms:modified xsi:type="dcterms:W3CDTF">2021-03-02T14:58:45Z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