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5/"/>
    </mc:Choice>
  </mc:AlternateContent>
  <xr:revisionPtr revIDLastSave="140" documentId="8_{F37077A0-FD79-4AEF-8DAF-16AE96EA4A90}" xr6:coauthVersionLast="47" xr6:coauthVersionMax="47" xr10:uidLastSave="{A9066E5E-1174-4FB8-B8FC-1C3F34ACDED5}"/>
  <bookViews>
    <workbookView xWindow="-28920" yWindow="-120" windowWidth="29040" windowHeight="15720" tabRatio="872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0" i="4" l="1"/>
  <c r="D240" i="4"/>
  <c r="D241" i="3"/>
  <c r="E241" i="3"/>
  <c r="G241" i="3"/>
  <c r="H241" i="3"/>
  <c r="J241" i="3"/>
  <c r="K241" i="3"/>
  <c r="M241" i="3"/>
  <c r="N241" i="3"/>
  <c r="D241" i="1"/>
  <c r="E241" i="1"/>
  <c r="G241" i="1"/>
  <c r="H241" i="1"/>
  <c r="C239" i="4"/>
  <c r="D239" i="4"/>
  <c r="C124" i="6"/>
  <c r="D124" i="6"/>
  <c r="F124" i="6"/>
  <c r="G124" i="6"/>
  <c r="I124" i="6"/>
  <c r="J124" i="6"/>
  <c r="L124" i="6"/>
  <c r="M124" i="6"/>
  <c r="F125" i="5"/>
  <c r="G125" i="5"/>
  <c r="C125" i="5"/>
  <c r="D125" i="5"/>
  <c r="M240" i="3"/>
  <c r="N240" i="3"/>
  <c r="J240" i="3"/>
  <c r="K240" i="3"/>
  <c r="G240" i="3"/>
  <c r="H240" i="3"/>
  <c r="D240" i="3"/>
  <c r="E240" i="3"/>
  <c r="G240" i="1"/>
  <c r="H240" i="1"/>
  <c r="D240" i="1"/>
  <c r="E240" i="1"/>
  <c r="D238" i="4"/>
  <c r="C238" i="4"/>
  <c r="N239" i="3"/>
  <c r="M239" i="3"/>
  <c r="K239" i="3"/>
  <c r="J239" i="3"/>
  <c r="H239" i="3"/>
  <c r="G239" i="3"/>
  <c r="E239" i="3"/>
  <c r="D239" i="3"/>
  <c r="H239" i="1"/>
  <c r="G239" i="1"/>
  <c r="E239" i="1"/>
  <c r="D239" i="1"/>
  <c r="D237" i="4"/>
  <c r="C237" i="4"/>
  <c r="D238" i="3"/>
  <c r="E238" i="3"/>
  <c r="G238" i="3"/>
  <c r="H238" i="3"/>
  <c r="J238" i="3"/>
  <c r="K238" i="3"/>
  <c r="M238" i="3"/>
  <c r="N238" i="3"/>
  <c r="H238" i="1"/>
  <c r="G238" i="1"/>
  <c r="E238" i="1"/>
  <c r="D238" i="1"/>
  <c r="D236" i="4"/>
  <c r="C236" i="4"/>
  <c r="M123" i="6"/>
  <c r="L123" i="6"/>
  <c r="J123" i="6"/>
  <c r="I123" i="6"/>
  <c r="G123" i="6"/>
  <c r="F123" i="6"/>
  <c r="D123" i="6"/>
  <c r="C123" i="6"/>
  <c r="G124" i="5"/>
  <c r="F124" i="5"/>
  <c r="D124" i="5"/>
  <c r="C124" i="5"/>
  <c r="N237" i="3"/>
  <c r="M237" i="3"/>
  <c r="K237" i="3"/>
  <c r="J237" i="3"/>
  <c r="H237" i="3"/>
  <c r="G237" i="3"/>
  <c r="E237" i="3"/>
  <c r="D237" i="3"/>
  <c r="H237" i="1"/>
  <c r="G237" i="1"/>
  <c r="E237" i="1"/>
  <c r="D237" i="1"/>
  <c r="D235" i="4"/>
  <c r="C235" i="4"/>
  <c r="N236" i="3"/>
  <c r="M236" i="3"/>
  <c r="K236" i="3"/>
  <c r="J236" i="3"/>
  <c r="H236" i="3"/>
  <c r="G236" i="3"/>
  <c r="E236" i="3"/>
  <c r="D236" i="3"/>
  <c r="H236" i="1"/>
  <c r="G236" i="1"/>
  <c r="E236" i="1"/>
  <c r="D236" i="1"/>
  <c r="D234" i="4"/>
  <c r="C234" i="4"/>
  <c r="N235" i="3"/>
  <c r="M235" i="3"/>
  <c r="K235" i="3"/>
  <c r="J235" i="3"/>
  <c r="H235" i="3"/>
  <c r="G235" i="3"/>
  <c r="E235" i="3"/>
  <c r="D235" i="3"/>
  <c r="D235" i="1"/>
  <c r="E235" i="1"/>
  <c r="G235" i="1"/>
  <c r="H235" i="1"/>
  <c r="D233" i="4"/>
  <c r="C233" i="4"/>
  <c r="N234" i="3"/>
  <c r="M234" i="3"/>
  <c r="K234" i="3"/>
  <c r="J234" i="3"/>
  <c r="H234" i="3"/>
  <c r="G234" i="3"/>
  <c r="E234" i="3"/>
  <c r="D234" i="3"/>
  <c r="H234" i="1"/>
  <c r="G234" i="1"/>
  <c r="E234" i="1"/>
  <c r="D234" i="1"/>
  <c r="G123" i="5"/>
  <c r="F123" i="5"/>
  <c r="D123" i="5"/>
  <c r="C123" i="5"/>
  <c r="M122" i="6"/>
  <c r="L122" i="6"/>
  <c r="J122" i="6"/>
  <c r="I122" i="6"/>
  <c r="G122" i="6"/>
  <c r="F122" i="6"/>
  <c r="D122" i="6"/>
  <c r="C122" i="6"/>
  <c r="D233" i="3"/>
  <c r="E233" i="3"/>
  <c r="G233" i="3"/>
  <c r="H233" i="3"/>
  <c r="J233" i="3"/>
  <c r="K233" i="3"/>
  <c r="M233" i="3"/>
  <c r="N233" i="3"/>
  <c r="D232" i="4"/>
  <c r="C232" i="4"/>
  <c r="H233" i="1"/>
  <c r="G233" i="1"/>
  <c r="E233" i="1"/>
  <c r="D233" i="1"/>
  <c r="D231" i="4"/>
  <c r="C231" i="4"/>
  <c r="N232" i="3"/>
  <c r="M232" i="3"/>
  <c r="K232" i="3"/>
  <c r="J232" i="3"/>
  <c r="H232" i="3"/>
  <c r="G232" i="3"/>
  <c r="E232" i="3"/>
  <c r="D232" i="3"/>
  <c r="D232" i="1"/>
  <c r="E232" i="1"/>
  <c r="G232" i="1"/>
  <c r="H232" i="1"/>
  <c r="D230" i="4"/>
  <c r="C230" i="4"/>
  <c r="M121" i="6"/>
  <c r="L121" i="6"/>
  <c r="J121" i="6"/>
  <c r="I121" i="6"/>
  <c r="G121" i="6"/>
  <c r="F121" i="6"/>
  <c r="D121" i="6"/>
  <c r="C121" i="6"/>
  <c r="G122" i="5"/>
  <c r="F122" i="5"/>
  <c r="D122" i="5"/>
  <c r="C122" i="5"/>
  <c r="N231" i="3"/>
  <c r="M231" i="3"/>
  <c r="K231" i="3"/>
  <c r="J231" i="3"/>
  <c r="H231" i="3"/>
  <c r="G231" i="3"/>
  <c r="E231" i="3"/>
  <c r="D231" i="3"/>
  <c r="D231" i="1"/>
  <c r="E231" i="1"/>
  <c r="G231" i="1"/>
  <c r="H231" i="1"/>
  <c r="D229" i="4"/>
  <c r="C229" i="4"/>
  <c r="N230" i="3"/>
  <c r="M230" i="3"/>
  <c r="K230" i="3"/>
  <c r="J230" i="3"/>
  <c r="H230" i="3"/>
  <c r="G230" i="3"/>
  <c r="E230" i="3"/>
  <c r="D230" i="3"/>
  <c r="D230" i="1"/>
  <c r="E230" i="1"/>
  <c r="G230" i="1"/>
  <c r="H230" i="1"/>
  <c r="M229" i="3"/>
  <c r="N229" i="3"/>
  <c r="J229" i="3"/>
  <c r="K229" i="3"/>
  <c r="G229" i="3"/>
  <c r="H229" i="3"/>
  <c r="D229" i="3"/>
  <c r="E229" i="3"/>
  <c r="G229" i="1"/>
  <c r="H229" i="1"/>
  <c r="D229" i="1"/>
  <c r="E229" i="1"/>
  <c r="C228" i="4"/>
  <c r="D228" i="4"/>
  <c r="C225" i="4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<sst xmlns="http://schemas.openxmlformats.org/spreadsheetml/2006/main" count="540" uniqueCount="163">
  <si>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</si>
  <si>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</si>
  <si>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</si>
  <si>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</si>
  <si>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</si>
  <si>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</si>
  <si>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</si>
  <si>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</si>
  <si>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</si>
  <si>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</si>
  <si>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</si>
  <si>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</si>
  <si>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</si>
  <si>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</si>
  <si>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</si>
  <si>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</si>
  <si>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</si>
  <si>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</si>
  <si>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</si>
  <si>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</si>
  <si>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</si>
  <si>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</si>
  <si>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</si>
  <si>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</si>
  <si>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</si>
  <si>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</si>
  <si>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</si>
  <si>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</si>
  <si>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</si>
  <si>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</si>
  <si>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</si>
  <si>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</si>
  <si>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</si>
  <si>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</si>
  <si>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</si>
  <si>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</si>
  <si>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</si>
  <si>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</si>
  <si>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</si>
  <si>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</si>
  <si>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</si>
  <si>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</si>
  <si>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</si>
  <si>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</si>
  <si>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</si>
  <si>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</si>
  <si>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</si>
  <si>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</si>
  <si>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</si>
  <si>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</si>
  <si>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</si>
  <si>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</si>
  <si>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</si>
  <si>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</si>
  <si>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</si>
  <si>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</si>
  <si>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</si>
  <si>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</si>
  <si>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</si>
  <si>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</si>
  <si>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</si>
  <si>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</si>
  <si>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</si>
  <si>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</si>
  <si>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</si>
  <si>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</si>
  <si>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</si>
  <si>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</si>
  <si>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</si>
  <si>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</si>
  <si>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</si>
  <si>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</si>
  <si>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</si>
  <si>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</si>
  <si>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</si>
  <si>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</si>
  <si>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</si>
  <si>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</si>
  <si>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</si>
  <si>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</si>
  <si>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</si>
  <si>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</si>
  <si>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</si>
  <si>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</si>
  <si>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</si>
  <si>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</si>
  <si>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</si>
  <si>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</si>
  <si>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</si>
  <si>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</si>
  <si>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</si>
  <si>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</si>
  <si>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</si>
  <si>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</si>
  <si>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</si>
  <si>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</si>
  <si>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</si>
  <si>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</si>
  <si>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</si>
  <si>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</si>
  <si>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</si>
  <si>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</si>
  <si>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</si>
  <si>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</si>
  <si>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</si>
  <si>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</si>
  <si>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</si>
  <si>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</si>
  <si>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</si>
  <si>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</si>
  <si>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</si>
  <si>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</si>
  <si>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</si>
  <si>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</si>
  <si>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</si>
  <si>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</si>
  <si>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</si>
  <si>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</si>
  <si>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</si>
  <si>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</si>
  <si>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</si>
  <si>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</si>
  <si>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</si>
  <si>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</si>
  <si>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</si>
  <si>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</si>
  <si>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</si>
  <si>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</si>
  <si>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</si>
  <si>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</si>
  <si>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</si>
  <si>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</si>
  <si>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</si>
  <si>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</si>
  <si>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</si>
  <si>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</si>
  <si>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</si>
  <si>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</si>
  <si>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</si>
  <si>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</si>
  <si>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</si>
  <si>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</si>
  <si>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</si>
  <si>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</si>
  <si>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</si>
  <si>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</si>
  <si>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</si>
  <si>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</si>
  <si>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</si>
  <si>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</si>
  <si>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</si>
  <si>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</si>
  <si>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</si>
  <si>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</si>
  <si>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</si>
  <si>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</si>
  <si>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t>2024 Q4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</si>
  <si>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</si>
  <si>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</si>
  <si>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</si>
  <si>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</si>
  <si>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</si>
  <si>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2025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</si>
</sst>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4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3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2" fillId="0" borderId="0" xfId="0" applyFont="1" applyAlignment="1">
      <alignment vertical="center"/>
    </xf>
    <xf numFmtId="165" fontId="11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/>
    <xf numFmtId="17" fontId="13" fillId="0" borderId="0" xfId="0" applyNumberFormat="1" applyFont="1" applyAlignment="1">
      <alignment horizontal="left" vertical="center"/>
    </xf>
    <xf numFmtId="165" fontId="13" fillId="0" borderId="0" xfId="0" applyNumberFormat="1" applyFont="1" applyAlignment="1">
      <alignment horizontal="center" wrapText="1"/>
    </xf>
    <xf numFmtId="165" fontId="13" fillId="0" borderId="1" xfId="0" applyNumberFormat="1" applyFont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5" fontId="13" fillId="2" borderId="0" xfId="0" applyNumberFormat="1" applyFont="1" applyFill="1" applyAlignment="1">
      <alignment horizontal="center" wrapText="1"/>
    </xf>
    <xf numFmtId="165" fontId="13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5" fontId="13" fillId="2" borderId="0" xfId="0" applyNumberFormat="1" applyFont="1" applyFill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17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674370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148590</xdr:colOff>
      <xdr:row>0</xdr:row>
      <xdr:rowOff>681990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140970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139065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140970</xdr:colOff>
      <xdr:row>0</xdr:row>
      <xdr:rowOff>674370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V10" sqref="V10"/>
    </sheetView>
  </sheetViews>
  <sheetFormatPr defaultRowHeight="12" x14ac:dyDescent="0.2"/>
  <cols>
    <col min="1" max="1" width="63" bestFit="1" customWidth="1"/>
  </cols>
  <sheetData>
    <row r="1" spans="1:1" ht="55.5" customHeight="1" x14ac:dyDescent="0.2"/>
    <row r="2" spans="1:1" x14ac:dyDescent="0.2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231" activePane="bottomLeft" state="frozen"/>
      <selection pane="bottomLeft" activeCell="G244" sqref="G244"/>
    </sheetView>
  </sheetViews>
  <sheetFormatPr defaultRowHeight="12" customHeight="1" x14ac:dyDescent="0.2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 x14ac:dyDescent="0.2"/>
    <row r="2" spans="1:29" ht="12" customHeight="1" x14ac:dyDescent="0.2">
      <c r="A2" s="60" t="s">
        <v>8</v>
      </c>
      <c r="B2" s="60"/>
    </row>
    <row r="3" spans="1:29" ht="12" customHeight="1" x14ac:dyDescent="0.2">
      <c r="A3" s="29" t="s">
        <v>9</v>
      </c>
    </row>
    <row r="4" spans="1:29" ht="12" customHeight="1" x14ac:dyDescent="0.2">
      <c r="A4" s="60" t="s">
        <v>10</v>
      </c>
      <c r="B4" s="60"/>
    </row>
    <row r="5" spans="1:29" ht="12" customHeight="1" x14ac:dyDescent="0.2">
      <c r="A5" s="60"/>
      <c r="B5" s="60"/>
    </row>
    <row r="6" spans="1:29" ht="12" customHeight="1" x14ac:dyDescent="0.2">
      <c r="A6" s="60" t="s">
        <v>11</v>
      </c>
      <c r="B6" s="60"/>
    </row>
    <row r="7" spans="1:29" ht="12" customHeight="1" x14ac:dyDescent="0.2">
      <c r="A7" s="60" t="s">
        <v>12</v>
      </c>
      <c r="B7" s="60"/>
    </row>
    <row r="8" spans="1:29" ht="12" customHeight="1" x14ac:dyDescent="0.2">
      <c r="A8" s="60"/>
      <c r="B8" s="60"/>
    </row>
    <row r="9" spans="1:29" ht="12.95" customHeight="1" x14ac:dyDescent="0.25">
      <c r="A9" s="60"/>
      <c r="B9" s="60"/>
      <c r="C9" s="105" t="s">
        <v>13</v>
      </c>
      <c r="D9" s="105"/>
      <c r="E9" s="105"/>
      <c r="F9" s="107" t="s">
        <v>14</v>
      </c>
      <c r="G9" s="108"/>
      <c r="H9" s="109"/>
      <c r="I9" s="105" t="s">
        <v>15</v>
      </c>
      <c r="J9" s="105"/>
      <c r="K9" s="105"/>
      <c r="L9" s="107" t="s">
        <v>15</v>
      </c>
      <c r="M9" s="108"/>
      <c r="N9" s="109"/>
      <c r="O9" s="105" t="s">
        <v>16</v>
      </c>
      <c r="P9" s="105"/>
      <c r="Q9" s="105"/>
      <c r="R9" s="107" t="s">
        <v>17</v>
      </c>
      <c r="S9" s="108"/>
      <c r="T9" s="109"/>
      <c r="U9" s="105" t="s">
        <v>18</v>
      </c>
      <c r="V9" s="105"/>
      <c r="W9" s="105"/>
      <c r="X9" s="107" t="s">
        <v>19</v>
      </c>
      <c r="Y9" s="108"/>
      <c r="Z9" s="109"/>
      <c r="AA9" s="105" t="s">
        <v>20</v>
      </c>
      <c r="AB9" s="105"/>
      <c r="AC9" s="105"/>
    </row>
    <row r="10" spans="1:29" ht="12" customHeight="1" x14ac:dyDescent="0.2">
      <c r="A10" s="61" t="s">
        <v>21</v>
      </c>
      <c r="B10" s="60"/>
      <c r="C10" s="106" t="s">
        <v>22</v>
      </c>
      <c r="D10" s="106"/>
      <c r="E10" s="106"/>
      <c r="F10" s="110" t="s">
        <v>22</v>
      </c>
      <c r="G10" s="111"/>
      <c r="H10" s="112"/>
      <c r="I10" s="106" t="s">
        <v>23</v>
      </c>
      <c r="J10" s="106"/>
      <c r="K10" s="106"/>
      <c r="L10" s="110" t="s">
        <v>24</v>
      </c>
      <c r="M10" s="111"/>
      <c r="N10" s="112"/>
      <c r="O10" s="106" t="s">
        <v>25</v>
      </c>
      <c r="P10" s="106"/>
      <c r="Q10" s="106"/>
      <c r="R10" s="110" t="s">
        <v>26</v>
      </c>
      <c r="S10" s="111"/>
      <c r="T10" s="112"/>
      <c r="U10" s="106" t="s">
        <v>26</v>
      </c>
      <c r="V10" s="106"/>
      <c r="W10" s="106"/>
      <c r="X10" s="110" t="s">
        <v>25</v>
      </c>
      <c r="Y10" s="111"/>
      <c r="Z10" s="112"/>
      <c r="AA10" s="106" t="s">
        <v>27</v>
      </c>
      <c r="AB10" s="106"/>
      <c r="AC10" s="106"/>
    </row>
    <row r="11" spans="1:29" ht="24" x14ac:dyDescent="0.2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2.2586625194401133E-2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7" si="227">IFERROR(F208/F207-1,".")</f>
        <v>6.7091961158161073E-3</v>
      </c>
      <c r="H208" s="71">
        <f t="shared" ref="H208:H227" si="228">IFERROR(F208/F196-1,".")</f>
        <v>0.1132156997340068</v>
      </c>
    </row>
    <row r="209" spans="1:8" ht="12" customHeight="1" x14ac:dyDescent="0.2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 x14ac:dyDescent="0.2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 x14ac:dyDescent="0.2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 x14ac:dyDescent="0.2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 x14ac:dyDescent="0.2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 x14ac:dyDescent="0.2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 x14ac:dyDescent="0.2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 x14ac:dyDescent="0.2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 x14ac:dyDescent="0.2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 x14ac:dyDescent="0.2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 x14ac:dyDescent="0.2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 x14ac:dyDescent="0.2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 x14ac:dyDescent="0.2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 x14ac:dyDescent="0.2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26" ht="12" customHeight="1" x14ac:dyDescent="0.2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26" ht="12" customHeight="1" x14ac:dyDescent="0.2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26" ht="12" customHeight="1" x14ac:dyDescent="0.2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309119</v>
      </c>
      <c r="G227" s="70">
        <f t="shared" si="227"/>
        <v>4.3253021400390779E-2</v>
      </c>
      <c r="H227" s="71">
        <f t="shared" si="228"/>
        <v>-7.2889611363377349E-2</v>
      </c>
    </row>
    <row r="228" spans="1:26" ht="12" customHeight="1" x14ac:dyDescent="0.2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 t="shared" ref="G228:G237" si="233">IFERROR(F228/F227-1,".")</f>
        <v>3.6992226294727981E-2</v>
      </c>
      <c r="H228" s="71">
        <f>IFERROR(F228/F216-1,".")</f>
        <v>-3.2470903559182918E-2</v>
      </c>
    </row>
    <row r="229" spans="1:26" ht="12" customHeight="1" x14ac:dyDescent="0.2">
      <c r="A229" s="68">
        <v>45323</v>
      </c>
      <c r="B229" s="68">
        <v>45383</v>
      </c>
      <c r="C229" s="72">
        <v>285519</v>
      </c>
      <c r="D229" s="59">
        <f t="shared" ref="D229" si="234">IFERROR(C229/C228-1,".")</f>
        <v>2.0988273942601499E-3</v>
      </c>
      <c r="E229" s="75">
        <f t="shared" ref="E229" si="235">IFERROR(C229/C217-1,".")</f>
        <v>1.742514137883111E-2</v>
      </c>
      <c r="F229" s="77">
        <v>320466</v>
      </c>
      <c r="G229" s="70">
        <f t="shared" si="233"/>
        <v>-2.7452472906286385E-4</v>
      </c>
      <c r="H229" s="71">
        <f t="shared" ref="H229" si="236">IFERROR(F229/F217-1,".")</f>
        <v>-1.7385385238060214E-2</v>
      </c>
    </row>
    <row r="230" spans="1:26" ht="12" customHeight="1" x14ac:dyDescent="0.2">
      <c r="A230" s="68">
        <v>45352</v>
      </c>
      <c r="B230" s="68">
        <v>45413</v>
      </c>
      <c r="C230" s="72">
        <v>291356</v>
      </c>
      <c r="D230" s="59">
        <f t="shared" ref="D230" si="237">IFERROR(C230/C229-1,".")</f>
        <v>2.04434731138734E-2</v>
      </c>
      <c r="E230" s="75">
        <f t="shared" ref="E230" si="238">IFERROR(C230/C218-1,".")</f>
        <v>7.4097637381445036E-3</v>
      </c>
      <c r="F230" s="77">
        <v>313206</v>
      </c>
      <c r="G230" s="70">
        <f t="shared" si="233"/>
        <v>-2.2654509370728881E-2</v>
      </c>
      <c r="H230" s="71">
        <f t="shared" ref="H230" si="239">IFERROR(F230/F218-1,".")</f>
        <v>-8.2158702621599966E-2</v>
      </c>
    </row>
    <row r="231" spans="1:26" ht="12" customHeight="1" x14ac:dyDescent="0.2">
      <c r="A231" s="68">
        <v>45383</v>
      </c>
      <c r="B231" s="68">
        <v>45444</v>
      </c>
      <c r="C231" s="72">
        <v>298591</v>
      </c>
      <c r="D231" s="59">
        <f t="shared" ref="D231" si="240">IFERROR(C231/C230-1,".")</f>
        <v>2.4832164087919883E-2</v>
      </c>
      <c r="E231" s="75">
        <f t="shared" ref="E231" si="241">IFERROR(C231/C219-1,".")</f>
        <v>-1.9161821436491921E-3</v>
      </c>
      <c r="F231" s="77">
        <v>306277</v>
      </c>
      <c r="G231" s="70">
        <f t="shared" si="233"/>
        <v>-2.2122820124774067E-2</v>
      </c>
      <c r="H231" s="71">
        <f t="shared" ref="H231" si="242">IFERROR(F231/F219-1,".")</f>
        <v>-0.11009876955579001</v>
      </c>
    </row>
    <row r="232" spans="1:26" ht="12" customHeight="1" x14ac:dyDescent="0.2">
      <c r="A232" s="68">
        <v>45413</v>
      </c>
      <c r="B232" s="68">
        <v>45474</v>
      </c>
      <c r="C232" s="72">
        <v>304018</v>
      </c>
      <c r="D232" s="59">
        <f t="shared" ref="D232" si="243">IFERROR(C232/C231-1,".")</f>
        <v>1.8175363624489682E-2</v>
      </c>
      <c r="E232" s="75">
        <f t="shared" ref="E232" si="244">IFERROR(C232/C220-1,".")</f>
        <v>-1.6508475468817951E-2</v>
      </c>
      <c r="F232" s="77">
        <v>311948</v>
      </c>
      <c r="G232" s="70">
        <f t="shared" si="233"/>
        <v>1.8515918596564651E-2</v>
      </c>
      <c r="H232" s="71">
        <f t="shared" ref="H232" si="245">IFERROR(F232/F220-1,".")</f>
        <v>-8.5692494368973526E-2</v>
      </c>
    </row>
    <row r="233" spans="1:26" ht="12" customHeight="1" x14ac:dyDescent="0.2">
      <c r="A233" s="68">
        <v>45444</v>
      </c>
      <c r="B233" s="68">
        <v>45505</v>
      </c>
      <c r="C233" s="72">
        <v>305352</v>
      </c>
      <c r="D233" s="59">
        <f t="shared" ref="D233" si="246">IFERROR(C233/C232-1,".")</f>
        <v>4.3878980849818561E-3</v>
      </c>
      <c r="E233" s="75">
        <f t="shared" ref="E233" si="247">IFERROR(C233/C221-1,".")</f>
        <v>-2.0405886118686212E-3</v>
      </c>
      <c r="F233" s="77">
        <v>324011</v>
      </c>
      <c r="G233" s="70">
        <f t="shared" si="233"/>
        <v>3.8669906522881936E-2</v>
      </c>
      <c r="H233" s="71">
        <f t="shared" ref="H233" si="248">IFERROR(F233/F221-1,".")</f>
        <v>2.5069709341819291E-2</v>
      </c>
    </row>
    <row r="234" spans="1:26" ht="12" customHeight="1" x14ac:dyDescent="0.2">
      <c r="A234" s="68">
        <v>45474</v>
      </c>
      <c r="B234" s="68">
        <v>45536</v>
      </c>
      <c r="C234" s="72">
        <v>307850</v>
      </c>
      <c r="D234" s="59">
        <f t="shared" ref="D234:D235" si="249">IFERROR(C234/C233-1,".")</f>
        <v>8.1807225759122915E-3</v>
      </c>
      <c r="E234" s="75">
        <f t="shared" ref="E234:E235" si="250">IFERROR(C234/C222-1,".")</f>
        <v>3.134055846831596E-2</v>
      </c>
      <c r="F234" s="77">
        <v>349278</v>
      </c>
      <c r="G234" s="70">
        <f t="shared" si="233"/>
        <v>7.7981920366901214E-2</v>
      </c>
      <c r="H234" s="71">
        <f t="shared" ref="H234:H235" si="251">IFERROR(F234/F222-1,".")</f>
        <v>0.12645249928241786</v>
      </c>
    </row>
    <row r="235" spans="1:26" ht="12" customHeight="1" x14ac:dyDescent="0.2">
      <c r="A235" s="68">
        <v>45505</v>
      </c>
      <c r="B235" s="68">
        <v>45566</v>
      </c>
      <c r="C235" s="72">
        <v>308244</v>
      </c>
      <c r="D235" s="59">
        <f t="shared" si="249"/>
        <v>1.2798440799091093E-3</v>
      </c>
      <c r="E235" s="75">
        <f t="shared" si="250"/>
        <v>5.7313873119865466E-2</v>
      </c>
      <c r="F235" s="77">
        <v>349548</v>
      </c>
      <c r="G235" s="70">
        <f t="shared" si="233"/>
        <v>7.7302320787442369E-4</v>
      </c>
      <c r="H235" s="71">
        <f t="shared" si="251"/>
        <v>0.1469201466018748</v>
      </c>
    </row>
    <row r="236" spans="1:26" ht="12" customHeight="1" x14ac:dyDescent="0.2">
      <c r="A236" s="68">
        <v>45536</v>
      </c>
      <c r="B236" s="68">
        <v>45597</v>
      </c>
      <c r="C236" s="72">
        <v>306320</v>
      </c>
      <c r="D236" s="59">
        <f t="shared" ref="D236" si="252">IFERROR(C236/C235-1,".")</f>
        <v>-6.2418084374715743E-3</v>
      </c>
      <c r="E236" s="75">
        <f t="shared" ref="E236" si="253">IFERROR(C236/C224-1,".")</f>
        <v>4.4654976025318316E-2</v>
      </c>
      <c r="F236" s="77">
        <v>342540</v>
      </c>
      <c r="G236" s="70">
        <f t="shared" si="233"/>
        <v>-2.0048748669710625E-2</v>
      </c>
      <c r="H236" s="71">
        <f t="shared" ref="H236" si="254">IFERROR(F236/F224-1,".")</f>
        <v>8.6356010415113982E-2</v>
      </c>
    </row>
    <row r="237" spans="1:26" ht="12" customHeight="1" x14ac:dyDescent="0.2">
      <c r="A237" s="68">
        <v>45566</v>
      </c>
      <c r="B237" s="68">
        <v>45627</v>
      </c>
      <c r="C237" s="72">
        <v>305251</v>
      </c>
      <c r="D237" s="59">
        <f t="shared" ref="D237" si="255">IFERROR(C237/C236-1,".")</f>
        <v>-3.4898145729955754E-3</v>
      </c>
      <c r="E237" s="75">
        <f t="shared" ref="E237" si="256">IFERROR(C237/C225-1,".")</f>
        <v>3.7968614516211252E-2</v>
      </c>
      <c r="F237" s="77">
        <v>343793</v>
      </c>
      <c r="G237" s="70">
        <f t="shared" si="233"/>
        <v>3.6579669527645464E-3</v>
      </c>
      <c r="H237" s="71">
        <f t="shared" ref="H237" si="257">IFERROR(F237/F225-1,".")</f>
        <v>0.14446978145441824</v>
      </c>
    </row>
    <row r="238" spans="1:26" ht="12" customHeight="1" x14ac:dyDescent="0.2">
      <c r="A238" s="68">
        <v>45597</v>
      </c>
      <c r="B238" s="68">
        <v>45658</v>
      </c>
      <c r="C238" s="72">
        <v>300744</v>
      </c>
      <c r="D238" s="59">
        <f t="shared" ref="D238:D239" si="258">IFERROR(C238/C237-1,".")</f>
        <v>-1.4764898395091208E-2</v>
      </c>
      <c r="E238" s="75">
        <f t="shared" ref="E238:E239" si="259">IFERROR(C238/C226-1,".")</f>
        <v>3.8616945593689778E-2</v>
      </c>
      <c r="F238" s="77">
        <v>338000</v>
      </c>
      <c r="G238" s="70">
        <f t="shared" ref="G238:G239" si="260">IFERROR(F238/F237-1,".")</f>
        <v>-1.6850255822544402E-2</v>
      </c>
      <c r="H238" s="71">
        <f t="shared" ref="H238:H239" si="261">IFERROR(F238/F226-1,".")</f>
        <v>0.14072419111517598</v>
      </c>
    </row>
    <row r="239" spans="1:26" ht="12" customHeight="1" x14ac:dyDescent="0.2">
      <c r="A239" s="68">
        <v>45627</v>
      </c>
      <c r="B239" s="68">
        <v>45689</v>
      </c>
      <c r="C239" s="72">
        <v>305825</v>
      </c>
      <c r="D239" s="59">
        <f t="shared" si="258"/>
        <v>1.6894767642912312E-2</v>
      </c>
      <c r="E239" s="75">
        <f t="shared" si="259"/>
        <v>6.2482629238465703E-2</v>
      </c>
      <c r="F239" s="77">
        <v>254482</v>
      </c>
      <c r="G239" s="70">
        <f t="shared" si="260"/>
        <v>-0.24709467455621303</v>
      </c>
      <c r="H239" s="71">
        <f t="shared" si="261"/>
        <v>-0.17675070118627456</v>
      </c>
    </row>
    <row r="240" spans="1:26" s="88" customFormat="1" ht="12" customHeight="1" x14ac:dyDescent="0.2">
      <c r="A240" s="89">
        <v>45658</v>
      </c>
      <c r="B240" s="89">
        <v>45717</v>
      </c>
      <c r="C240" s="95">
        <v>304064</v>
      </c>
      <c r="D240" s="90">
        <f>IFERROR(C240/C239-1,".")</f>
        <v>-5.7581950461865761E-3</v>
      </c>
      <c r="E240" s="91">
        <f t="shared" ref="E240" si="262">IFERROR(C240/C228-1,".")</f>
        <v>6.718704482997051E-2</v>
      </c>
      <c r="F240" s="92">
        <v>352568</v>
      </c>
      <c r="G240" s="93">
        <f t="shared" ref="G240" si="263">IFERROR(F240/F239-1,".")</f>
        <v>0.38543394031797917</v>
      </c>
      <c r="H240" s="94">
        <f t="shared" ref="H240" si="264">IFERROR(F240/F228-1,".")</f>
        <v>9.9870848593372807E-2</v>
      </c>
      <c r="I240" s="87"/>
      <c r="J240" s="86"/>
      <c r="K240" s="86"/>
      <c r="L240" s="87"/>
      <c r="M240" s="86"/>
      <c r="N240" s="86"/>
      <c r="O240" s="87"/>
      <c r="P240" s="86"/>
      <c r="Q240" s="86"/>
      <c r="R240" s="87"/>
      <c r="S240" s="86"/>
      <c r="T240" s="86"/>
      <c r="U240" s="87"/>
      <c r="V240" s="86"/>
      <c r="W240" s="86"/>
      <c r="X240" s="87"/>
      <c r="Y240" s="86"/>
      <c r="Z240" s="86"/>
    </row>
    <row r="241" spans="1:8" ht="12" customHeight="1" x14ac:dyDescent="0.2">
      <c r="A241" s="89">
        <v>45689</v>
      </c>
      <c r="B241" s="89">
        <v>45748</v>
      </c>
      <c r="C241" s="95">
        <v>304294</v>
      </c>
      <c r="D241" s="90">
        <f>IFERROR(C241/C240-1,".")</f>
        <v>7.5641970111561818E-4</v>
      </c>
      <c r="E241" s="91">
        <f t="shared" ref="E241" si="265">IFERROR(C241/C229-1,".")</f>
        <v>6.5757445213803667E-2</v>
      </c>
      <c r="F241" s="92">
        <v>353811</v>
      </c>
      <c r="G241" s="93">
        <f t="shared" ref="G241" si="266">IFERROR(F241/F240-1,".")</f>
        <v>3.5255610265254589E-3</v>
      </c>
      <c r="H241" s="94">
        <f t="shared" ref="H241" si="267">IFERROR(F241/F229-1,".")</f>
        <v>0.10405159985770718</v>
      </c>
    </row>
    <row r="242" spans="1:8" ht="12" customHeight="1" x14ac:dyDescent="0.2">
      <c r="C242" s="72"/>
    </row>
    <row r="243" spans="1:8" ht="12" customHeight="1" x14ac:dyDescent="0.2">
      <c r="C243" s="72"/>
    </row>
    <row r="244" spans="1:8" ht="12" customHeight="1" x14ac:dyDescent="0.2">
      <c r="C244" s="72"/>
    </row>
    <row r="245" spans="1:8" ht="12" customHeight="1" x14ac:dyDescent="0.2">
      <c r="C245" s="72"/>
    </row>
    <row r="246" spans="1:8" ht="12" customHeight="1" x14ac:dyDescent="0.2">
      <c r="C246" s="72"/>
    </row>
    <row r="247" spans="1:8" ht="12" customHeight="1" x14ac:dyDescent="0.2">
      <c r="C247" s="72"/>
    </row>
    <row r="248" spans="1:8" ht="12" customHeight="1" x14ac:dyDescent="0.2">
      <c r="C248" s="72"/>
    </row>
    <row r="249" spans="1:8" ht="12" customHeight="1" x14ac:dyDescent="0.2">
      <c r="C249" s="72"/>
    </row>
    <row r="250" spans="1:8" ht="12" customHeight="1" x14ac:dyDescent="0.2">
      <c r="C250" s="72"/>
    </row>
    <row r="251" spans="1:8" ht="12" customHeight="1" x14ac:dyDescent="0.2">
      <c r="C251" s="72"/>
    </row>
    <row r="252" spans="1:8" ht="12" customHeight="1" x14ac:dyDescent="0.2">
      <c r="C252" s="72"/>
    </row>
    <row r="253" spans="1:8" ht="12" customHeight="1" x14ac:dyDescent="0.2">
      <c r="C253" s="72"/>
    </row>
    <row r="254" spans="1:8" ht="12" customHeight="1" x14ac:dyDescent="0.2">
      <c r="C254" s="72"/>
    </row>
    <row r="255" spans="1:8" ht="12" customHeight="1" x14ac:dyDescent="0.2">
      <c r="C255" s="72"/>
    </row>
    <row r="256" spans="1:8" ht="12" customHeight="1" x14ac:dyDescent="0.2">
      <c r="C256" s="72"/>
    </row>
    <row r="257" spans="3:3" ht="12" customHeight="1" x14ac:dyDescent="0.2">
      <c r="C257" s="72"/>
    </row>
    <row r="258" spans="3:3" ht="12" customHeight="1" x14ac:dyDescent="0.2">
      <c r="C258" s="72"/>
    </row>
    <row r="259" spans="3:3" ht="12" customHeight="1" x14ac:dyDescent="0.2">
      <c r="C259" s="72"/>
    </row>
    <row r="260" spans="3:3" ht="12" customHeight="1" x14ac:dyDescent="0.2">
      <c r="C260" s="72"/>
    </row>
    <row r="261" spans="3:3" ht="12" customHeight="1" x14ac:dyDescent="0.2">
      <c r="C261" s="72"/>
    </row>
    <row r="262" spans="3:3" ht="12" customHeight="1" x14ac:dyDescent="0.2">
      <c r="C262" s="72"/>
    </row>
    <row r="263" spans="3:3" ht="12" customHeight="1" x14ac:dyDescent="0.2">
      <c r="C263" s="72"/>
    </row>
    <row r="264" spans="3:3" ht="12" customHeight="1" x14ac:dyDescent="0.2">
      <c r="C264" s="72"/>
    </row>
    <row r="265" spans="3:3" ht="12" customHeight="1" x14ac:dyDescent="0.2">
      <c r="C265" s="72"/>
    </row>
    <row r="266" spans="3:3" ht="12" customHeight="1" x14ac:dyDescent="0.2">
      <c r="C266" s="72"/>
    </row>
    <row r="267" spans="3:3" ht="12" customHeight="1" x14ac:dyDescent="0.2">
      <c r="C267" s="72"/>
    </row>
    <row r="268" spans="3:3" ht="12" customHeight="1" x14ac:dyDescent="0.2">
      <c r="C268" s="72"/>
    </row>
    <row r="269" spans="3:3" ht="12" customHeight="1" x14ac:dyDescent="0.2">
      <c r="C269" s="72"/>
    </row>
    <row r="270" spans="3:3" ht="12" customHeight="1" x14ac:dyDescent="0.2">
      <c r="C270" s="72"/>
    </row>
    <row r="271" spans="3:3" ht="12" customHeight="1" x14ac:dyDescent="0.2">
      <c r="C271" s="72"/>
    </row>
    <row r="272" spans="3:3" ht="12" customHeight="1" x14ac:dyDescent="0.2">
      <c r="C272" s="72"/>
    </row>
    <row r="273" spans="3:3" ht="12" customHeight="1" x14ac:dyDescent="0.2">
      <c r="C273" s="72"/>
    </row>
    <row r="274" spans="3:3" ht="12" customHeight="1" x14ac:dyDescent="0.2">
      <c r="C274" s="72"/>
    </row>
    <row r="275" spans="3:3" ht="12" customHeight="1" x14ac:dyDescent="0.2">
      <c r="C275" s="72"/>
    </row>
    <row r="276" spans="3:3" ht="12" customHeight="1" x14ac:dyDescent="0.2">
      <c r="C276" s="72"/>
    </row>
    <row r="277" spans="3:3" ht="12" customHeight="1" x14ac:dyDescent="0.2">
      <c r="C277" s="72"/>
    </row>
    <row r="278" spans="3:3" ht="12" customHeight="1" x14ac:dyDescent="0.2">
      <c r="C278" s="72"/>
    </row>
    <row r="279" spans="3:3" ht="12" customHeight="1" x14ac:dyDescent="0.2">
      <c r="C279" s="72"/>
    </row>
    <row r="280" spans="3:3" ht="12" customHeight="1" x14ac:dyDescent="0.2">
      <c r="C280" s="72"/>
    </row>
    <row r="281" spans="3:3" ht="12" customHeight="1" x14ac:dyDescent="0.2">
      <c r="C281" s="72"/>
    </row>
    <row r="282" spans="3:3" ht="12" customHeight="1" x14ac:dyDescent="0.2">
      <c r="C282" s="72"/>
    </row>
    <row r="283" spans="3:3" ht="12" customHeight="1" x14ac:dyDescent="0.2">
      <c r="C283" s="72"/>
    </row>
    <row r="284" spans="3:3" ht="12" customHeight="1" x14ac:dyDescent="0.2">
      <c r="C284" s="72"/>
    </row>
    <row r="285" spans="3:3" ht="12" customHeight="1" x14ac:dyDescent="0.2">
      <c r="C285" s="72"/>
    </row>
    <row r="286" spans="3:3" ht="12" customHeight="1" x14ac:dyDescent="0.2">
      <c r="C286" s="72"/>
    </row>
    <row r="287" spans="3:3" ht="12" customHeight="1" x14ac:dyDescent="0.2">
      <c r="C287" s="72"/>
    </row>
    <row r="288" spans="3:3" ht="12" customHeight="1" x14ac:dyDescent="0.2">
      <c r="C288" s="72"/>
    </row>
    <row r="289" spans="3:3" ht="12" customHeight="1" x14ac:dyDescent="0.2">
      <c r="C289" s="72"/>
    </row>
    <row r="290" spans="3:3" ht="12" customHeight="1" x14ac:dyDescent="0.2">
      <c r="C290" s="72"/>
    </row>
    <row r="291" spans="3:3" ht="12" customHeight="1" x14ac:dyDescent="0.2">
      <c r="C291" s="72"/>
    </row>
    <row r="292" spans="3:3" ht="12" customHeight="1" x14ac:dyDescent="0.2">
      <c r="C292" s="72"/>
    </row>
    <row r="293" spans="3:3" ht="12" customHeight="1" x14ac:dyDescent="0.2">
      <c r="C293" s="72"/>
    </row>
    <row r="294" spans="3:3" ht="12" customHeight="1" x14ac:dyDescent="0.2">
      <c r="C294" s="72"/>
    </row>
    <row r="295" spans="3:3" ht="12" customHeight="1" x14ac:dyDescent="0.2">
      <c r="C295" s="72"/>
    </row>
    <row r="296" spans="3:3" ht="12" customHeight="1" x14ac:dyDescent="0.2">
      <c r="C296" s="72"/>
    </row>
    <row r="297" spans="3:3" ht="12" customHeight="1" x14ac:dyDescent="0.2">
      <c r="C297" s="72"/>
    </row>
    <row r="298" spans="3:3" ht="12" customHeight="1" x14ac:dyDescent="0.2">
      <c r="C298" s="72"/>
    </row>
    <row r="299" spans="3:3" ht="12" customHeight="1" x14ac:dyDescent="0.2">
      <c r="C299" s="72"/>
    </row>
    <row r="300" spans="3:3" ht="12" customHeight="1" x14ac:dyDescent="0.2">
      <c r="C300" s="72"/>
    </row>
    <row r="301" spans="3:3" ht="12" customHeight="1" x14ac:dyDescent="0.2">
      <c r="C301" s="72"/>
    </row>
    <row r="302" spans="3:3" ht="12" customHeight="1" x14ac:dyDescent="0.2">
      <c r="C302" s="72"/>
    </row>
    <row r="303" spans="3:3" ht="12" customHeight="1" x14ac:dyDescent="0.2">
      <c r="C303" s="72"/>
    </row>
    <row r="304" spans="3:3" ht="12" customHeight="1" x14ac:dyDescent="0.2">
      <c r="C304" s="72"/>
    </row>
    <row r="305" spans="3:3" ht="12" customHeight="1" x14ac:dyDescent="0.2">
      <c r="C305" s="72"/>
    </row>
    <row r="306" spans="3:3" ht="12" customHeight="1" x14ac:dyDescent="0.2">
      <c r="C306" s="72"/>
    </row>
    <row r="307" spans="3:3" ht="12" customHeight="1" x14ac:dyDescent="0.2">
      <c r="C307" s="72"/>
    </row>
    <row r="308" spans="3:3" ht="12" customHeight="1" x14ac:dyDescent="0.2">
      <c r="C308" s="72"/>
    </row>
    <row r="309" spans="3:3" ht="12" customHeight="1" x14ac:dyDescent="0.2">
      <c r="C309" s="72"/>
    </row>
    <row r="310" spans="3:3" ht="12" customHeight="1" x14ac:dyDescent="0.2">
      <c r="C310" s="72"/>
    </row>
    <row r="311" spans="3:3" ht="12" customHeight="1" x14ac:dyDescent="0.2">
      <c r="C311" s="72"/>
    </row>
    <row r="312" spans="3:3" ht="12" customHeight="1" x14ac:dyDescent="0.2">
      <c r="C312" s="72"/>
    </row>
    <row r="313" spans="3:3" ht="12" customHeight="1" x14ac:dyDescent="0.2">
      <c r="C313" s="72"/>
    </row>
    <row r="314" spans="3:3" ht="12" customHeight="1" x14ac:dyDescent="0.2">
      <c r="C314" s="72"/>
    </row>
    <row r="315" spans="3:3" ht="12" customHeight="1" x14ac:dyDescent="0.2">
      <c r="C315" s="72"/>
    </row>
    <row r="316" spans="3:3" ht="12" customHeight="1" x14ac:dyDescent="0.2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41"/>
  <sheetViews>
    <sheetView workbookViewId="0">
      <pane ySplit="11" topLeftCell="A227" activePane="bottomLeft" state="frozen"/>
      <selection pane="bottomLeft" activeCell="D245" sqref="D245"/>
    </sheetView>
  </sheetViews>
  <sheetFormatPr defaultColWidth="9.140625" defaultRowHeight="12" x14ac:dyDescent="0.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5" x14ac:dyDescent="0.2">
      <c r="C10" s="113" t="s">
        <v>35</v>
      </c>
      <c r="D10" s="114"/>
      <c r="E10" s="115"/>
      <c r="F10" s="116" t="s">
        <v>36</v>
      </c>
      <c r="G10" s="117"/>
      <c r="H10" s="118"/>
      <c r="I10" s="113" t="s">
        <v>37</v>
      </c>
      <c r="J10" s="114"/>
      <c r="K10" s="115"/>
      <c r="L10" s="116" t="s">
        <v>38</v>
      </c>
      <c r="M10" s="117"/>
      <c r="N10" s="118"/>
    </row>
    <row r="11" spans="1:14" ht="24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 x14ac:dyDescent="0.2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 x14ac:dyDescent="0.2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 x14ac:dyDescent="0.2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 x14ac:dyDescent="0.2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 x14ac:dyDescent="0.2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 x14ac:dyDescent="0.2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 x14ac:dyDescent="0.2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 x14ac:dyDescent="0.2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 x14ac:dyDescent="0.2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 x14ac:dyDescent="0.2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 x14ac:dyDescent="0.2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 x14ac:dyDescent="0.2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 x14ac:dyDescent="0.2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 x14ac:dyDescent="0.2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 x14ac:dyDescent="0.2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 x14ac:dyDescent="0.2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 x14ac:dyDescent="0.2">
      <c r="A227" s="43">
        <v>45261</v>
      </c>
      <c r="B227" s="54">
        <v>45323</v>
      </c>
      <c r="C227" s="73">
        <v>268337</v>
      </c>
      <c r="D227" s="44">
        <f t="shared" si="272"/>
        <v>-1.0034789730573257E-2</v>
      </c>
      <c r="E227" s="45">
        <f t="shared" si="273"/>
        <v>-8.8560171189837278E-2</v>
      </c>
      <c r="F227" s="53">
        <v>257729</v>
      </c>
      <c r="G227" s="47">
        <f t="shared" si="274"/>
        <v>4.0056012235525795E-2</v>
      </c>
      <c r="H227" s="48">
        <f t="shared" si="275"/>
        <v>3.9254981975370473E-2</v>
      </c>
      <c r="I227" s="73">
        <v>253575</v>
      </c>
      <c r="J227" s="44">
        <f t="shared" si="276"/>
        <v>4.1854980524923091E-2</v>
      </c>
      <c r="K227" s="45">
        <f t="shared" si="277"/>
        <v>0.39190027390643278</v>
      </c>
      <c r="L227" s="53">
        <v>205326</v>
      </c>
      <c r="M227" s="47">
        <f t="shared" si="278"/>
        <v>6.2984054669703804E-2</v>
      </c>
      <c r="N227" s="48">
        <f t="shared" si="279"/>
        <v>-2.6411122069645687E-2</v>
      </c>
    </row>
    <row r="228" spans="1:14" x14ac:dyDescent="0.2">
      <c r="A228" s="43">
        <v>45292</v>
      </c>
      <c r="B228" s="54">
        <v>45352</v>
      </c>
      <c r="C228" s="73">
        <v>275106</v>
      </c>
      <c r="D228" s="44">
        <f t="shared" si="272"/>
        <v>2.5225742256938188E-2</v>
      </c>
      <c r="E228" s="45">
        <f t="shared" si="273"/>
        <v>1.8303900266877893E-2</v>
      </c>
      <c r="F228" s="53">
        <v>258275</v>
      </c>
      <c r="G228" s="47">
        <f t="shared" si="274"/>
        <v>2.1185043204297038E-3</v>
      </c>
      <c r="H228" s="48">
        <f t="shared" si="275"/>
        <v>-1.9594817736308889E-2</v>
      </c>
      <c r="I228" s="73">
        <v>270063</v>
      </c>
      <c r="J228" s="44">
        <f t="shared" si="276"/>
        <v>6.50221827861579E-2</v>
      </c>
      <c r="K228" s="45">
        <f t="shared" si="277"/>
        <v>0.29512331972971806</v>
      </c>
      <c r="L228" s="53">
        <v>213808</v>
      </c>
      <c r="M228" s="47">
        <f t="shared" si="278"/>
        <v>4.1309916912616984E-2</v>
      </c>
      <c r="N228" s="48">
        <f t="shared" si="279"/>
        <v>0.16955763055833617</v>
      </c>
    </row>
    <row r="229" spans="1:14" x14ac:dyDescent="0.2">
      <c r="A229" s="43">
        <v>45323</v>
      </c>
      <c r="B229" s="54">
        <v>45383</v>
      </c>
      <c r="C229" s="73">
        <v>273935</v>
      </c>
      <c r="D229" s="44">
        <f t="shared" ref="D229" si="280">IFERROR(C229/C228-1,".")</f>
        <v>-4.2565411150611299E-3</v>
      </c>
      <c r="E229" s="45">
        <f t="shared" ref="E229" si="281">IFERROR(C229/C217-1,".")</f>
        <v>1.4213464842130152E-2</v>
      </c>
      <c r="F229" s="73">
        <v>266532</v>
      </c>
      <c r="G229" s="47">
        <f t="shared" ref="G229" si="282">IFERROR(F229/F228-1,".")</f>
        <v>3.1969799632175055E-2</v>
      </c>
      <c r="H229" s="48">
        <f t="shared" ref="H229" si="283">IFERROR(F229/F217-1,".")</f>
        <v>1.1372303489100011E-2</v>
      </c>
      <c r="I229" s="73">
        <v>269755</v>
      </c>
      <c r="J229" s="44">
        <f t="shared" ref="J229" si="284">IFERROR(I229/I228-1,".")</f>
        <v>-1.1404746299937818E-3</v>
      </c>
      <c r="K229" s="45">
        <f t="shared" ref="K229" si="285">IFERROR(I229/I217-1,".")</f>
        <v>0.27299368587958805</v>
      </c>
      <c r="L229" s="73">
        <v>200455</v>
      </c>
      <c r="M229" s="47">
        <f t="shared" ref="M229" si="286">IFERROR(L229/L228-1,".")</f>
        <v>-6.2453229065329685E-2</v>
      </c>
      <c r="N229" s="48">
        <f t="shared" ref="N229" si="287">IFERROR(L229/L217-1,".")</f>
        <v>4.3824431495685712E-2</v>
      </c>
    </row>
    <row r="230" spans="1:14" x14ac:dyDescent="0.2">
      <c r="A230" s="68">
        <v>45352</v>
      </c>
      <c r="B230" s="54">
        <v>45413</v>
      </c>
      <c r="C230" s="73">
        <v>288820</v>
      </c>
      <c r="D230" s="44">
        <f t="shared" ref="D230" si="288">IFERROR(C230/C229-1,".")</f>
        <v>5.4337707850402373E-2</v>
      </c>
      <c r="E230" s="45">
        <f t="shared" ref="E230" si="289">IFERROR(C230/C218-1,".")</f>
        <v>3.7587158852648628E-2</v>
      </c>
      <c r="F230" s="73">
        <v>255818</v>
      </c>
      <c r="G230" s="47">
        <f t="shared" ref="G230" si="290">IFERROR(F230/F229-1,".")</f>
        <v>-4.0197799888943897E-2</v>
      </c>
      <c r="H230" s="48">
        <f t="shared" ref="H230" si="291">IFERROR(F230/F218-1,".")</f>
        <v>-1.6655861930558347E-2</v>
      </c>
      <c r="I230" s="73">
        <v>264481</v>
      </c>
      <c r="J230" s="44">
        <f t="shared" ref="J230" si="292">IFERROR(I230/I229-1,".")</f>
        <v>-1.9551074122815093E-2</v>
      </c>
      <c r="K230" s="45">
        <f t="shared" ref="K230" si="293">IFERROR(I230/I218-1,".")</f>
        <v>0.194074145747414</v>
      </c>
      <c r="L230" s="73">
        <v>200080</v>
      </c>
      <c r="M230" s="47">
        <f t="shared" ref="M230" si="294">IFERROR(L230/L229-1,".")</f>
        <v>-1.8707440572697243E-3</v>
      </c>
      <c r="N230" s="48">
        <f t="shared" ref="N230" si="295">IFERROR(L230/L218-1,".")</f>
        <v>5.5863506963493847E-4</v>
      </c>
    </row>
    <row r="231" spans="1:14" x14ac:dyDescent="0.2">
      <c r="A231" s="68">
        <v>45383</v>
      </c>
      <c r="B231" s="54">
        <v>45444</v>
      </c>
      <c r="C231" s="73">
        <v>283066</v>
      </c>
      <c r="D231" s="44">
        <f t="shared" ref="D231" si="296">IFERROR(C231/C230-1,".")</f>
        <v>-1.9922443044110505E-2</v>
      </c>
      <c r="E231" s="45">
        <f t="shared" ref="E231" si="297">IFERROR(C231/C219-1,".")</f>
        <v>-4.6495550975040545E-2</v>
      </c>
      <c r="F231" s="73">
        <v>250885</v>
      </c>
      <c r="G231" s="47">
        <f t="shared" ref="G231" si="298">IFERROR(F231/F230-1,".")</f>
        <v>-1.9283240428742299E-2</v>
      </c>
      <c r="H231" s="48">
        <f t="shared" ref="H231" si="299">IFERROR(F231/F219-1,".")</f>
        <v>2.3366556714346176E-2</v>
      </c>
      <c r="I231" s="73">
        <v>262078</v>
      </c>
      <c r="J231" s="44">
        <f t="shared" ref="J231" si="300">IFERROR(I231/I230-1,".")</f>
        <v>-9.0857188229022112E-3</v>
      </c>
      <c r="K231" s="45">
        <f t="shared" ref="K231" si="301">IFERROR(I231/I219-1,".")</f>
        <v>0.22389566953626638</v>
      </c>
      <c r="L231" s="73">
        <v>207968</v>
      </c>
      <c r="M231" s="47">
        <f t="shared" ref="M231" si="302">IFERROR(L231/L230-1,".")</f>
        <v>3.9424230307876895E-2</v>
      </c>
      <c r="N231" s="48">
        <f t="shared" ref="N231" si="303">IFERROR(L231/L219-1,".")</f>
        <v>4.3910892330832452E-2</v>
      </c>
    </row>
    <row r="232" spans="1:14" x14ac:dyDescent="0.2">
      <c r="A232" s="43">
        <v>45413</v>
      </c>
      <c r="B232" s="54">
        <v>45474</v>
      </c>
      <c r="C232" s="73">
        <v>272192</v>
      </c>
      <c r="D232" s="44">
        <f t="shared" ref="D232" si="304">IFERROR(C232/C231-1,".")</f>
        <v>-3.8415069277129676E-2</v>
      </c>
      <c r="E232" s="45">
        <f t="shared" ref="E232" si="305">IFERROR(C232/C220-1,".")</f>
        <v>-5.9419585709643452E-2</v>
      </c>
      <c r="F232" s="73">
        <v>260758</v>
      </c>
      <c r="G232" s="47">
        <f t="shared" ref="G232" si="306">IFERROR(F232/F231-1,".")</f>
        <v>3.935269147218845E-2</v>
      </c>
      <c r="H232" s="48">
        <f t="shared" ref="H232" si="307">IFERROR(F232/F220-1,".")</f>
        <v>1.8477092137046736E-2</v>
      </c>
      <c r="I232" s="73">
        <v>266896</v>
      </c>
      <c r="J232" s="44">
        <f t="shared" ref="J232" si="308">IFERROR(I232/I231-1,".")</f>
        <v>1.8383839925518286E-2</v>
      </c>
      <c r="K232" s="45">
        <f t="shared" ref="K232" si="309">IFERROR(I232/I220-1,".")</f>
        <v>0.10140493791152161</v>
      </c>
      <c r="L232" s="73">
        <v>209181</v>
      </c>
      <c r="M232" s="47">
        <f t="shared" ref="M232" si="310">IFERROR(L232/L231-1,".")</f>
        <v>5.8326280966303212E-3</v>
      </c>
      <c r="N232" s="48">
        <f t="shared" ref="N232" si="311">IFERROR(L232/L220-1,".")</f>
        <v>3.5248874827238375E-2</v>
      </c>
    </row>
    <row r="233" spans="1:14" x14ac:dyDescent="0.2">
      <c r="A233" s="43">
        <v>45444</v>
      </c>
      <c r="B233" s="54">
        <v>45505</v>
      </c>
      <c r="C233" s="73">
        <v>270108</v>
      </c>
      <c r="D233" s="44">
        <f t="shared" ref="D233" si="312">IFERROR(C233/C232-1,".")</f>
        <v>-7.6563602163178812E-3</v>
      </c>
      <c r="E233" s="45">
        <f t="shared" ref="E233" si="313">IFERROR(C233/C221-1,".")</f>
        <v>-6.9419988287503953E-2</v>
      </c>
      <c r="F233" s="73">
        <v>262894</v>
      </c>
      <c r="G233" s="47">
        <f t="shared" ref="G233" si="314">IFERROR(F233/F232-1,".")</f>
        <v>8.1915032328825355E-3</v>
      </c>
      <c r="H233" s="48">
        <f t="shared" ref="H233" si="315">IFERROR(F233/F221-1,".")</f>
        <v>1.7686407196948917E-2</v>
      </c>
      <c r="I233" s="73">
        <v>261761</v>
      </c>
      <c r="J233" s="44">
        <f t="shared" ref="J233" si="316">IFERROR(I233/I232-1,".")</f>
        <v>-1.9239703854684986E-2</v>
      </c>
      <c r="K233" s="45">
        <f t="shared" ref="K233" si="317">IFERROR(I233/I221-1,".")</f>
        <v>0.11911048786684586</v>
      </c>
      <c r="L233" s="73">
        <v>207885</v>
      </c>
      <c r="M233" s="47">
        <f t="shared" ref="M233" si="318">IFERROR(L233/L232-1,".")</f>
        <v>-6.1955913778020122E-3</v>
      </c>
      <c r="N233" s="48">
        <f t="shared" ref="N233" si="319">IFERROR(L233/L221-1,".")</f>
        <v>3.3622289429711127E-2</v>
      </c>
    </row>
    <row r="234" spans="1:14" x14ac:dyDescent="0.2">
      <c r="A234" s="68">
        <v>45474</v>
      </c>
      <c r="B234" s="54">
        <v>45536</v>
      </c>
      <c r="C234" s="73">
        <v>279143</v>
      </c>
      <c r="D234" s="44">
        <f t="shared" ref="D234" si="320">IFERROR(C234/C233-1,".")</f>
        <v>3.3449583129711025E-2</v>
      </c>
      <c r="E234" s="45">
        <f t="shared" ref="E234" si="321">IFERROR(C234/C222-1,".")</f>
        <v>1.6081536081536063E-2</v>
      </c>
      <c r="F234" s="73">
        <v>266847</v>
      </c>
      <c r="G234" s="47">
        <f t="shared" ref="G234" si="322">IFERROR(F234/F233-1,".")</f>
        <v>1.5036478580720658E-2</v>
      </c>
      <c r="H234" s="48">
        <f t="shared" ref="H234" si="323">IFERROR(F234/F222-1,".")</f>
        <v>-3.0759850689475732E-3</v>
      </c>
      <c r="I234" s="73">
        <v>274541</v>
      </c>
      <c r="J234" s="44">
        <f t="shared" ref="J234" si="324">IFERROR(I234/I233-1,".")</f>
        <v>4.8823163114444013E-2</v>
      </c>
      <c r="K234" s="45">
        <f t="shared" ref="K234" si="325">IFERROR(I234/I222-1,".")</f>
        <v>0.18358898893145015</v>
      </c>
      <c r="L234" s="73">
        <v>218503</v>
      </c>
      <c r="M234" s="47">
        <f t="shared" ref="M234" si="326">IFERROR(L234/L233-1,".")</f>
        <v>5.1076316232532504E-2</v>
      </c>
      <c r="N234" s="48">
        <f t="shared" ref="N234" si="327">IFERROR(L234/L222-1,".")</f>
        <v>6.9159028572214787E-2</v>
      </c>
    </row>
    <row r="235" spans="1:14" x14ac:dyDescent="0.2">
      <c r="A235" s="68">
        <v>45505</v>
      </c>
      <c r="B235" s="54">
        <v>45566</v>
      </c>
      <c r="C235" s="73">
        <v>281843</v>
      </c>
      <c r="D235" s="44">
        <f t="shared" ref="D235" si="328">IFERROR(C235/C234-1,".")</f>
        <v>9.6724617848200634E-3</v>
      </c>
      <c r="E235" s="45">
        <f t="shared" ref="E235" si="329">IFERROR(C235/C223-1,".")</f>
        <v>5.1056863271577324E-2</v>
      </c>
      <c r="F235" s="73">
        <v>264211</v>
      </c>
      <c r="G235" s="47">
        <f t="shared" ref="G235" si="330">IFERROR(F235/F234-1,".")</f>
        <v>-9.8783197862445382E-3</v>
      </c>
      <c r="H235" s="48">
        <f t="shared" ref="H235" si="331">IFERROR(F235/F223-1,".")</f>
        <v>-3.0638850213000612E-3</v>
      </c>
      <c r="I235" s="73">
        <v>274851</v>
      </c>
      <c r="J235" s="44">
        <f t="shared" ref="J235" si="332">IFERROR(I235/I234-1,".")</f>
        <v>1.1291573936134114E-3</v>
      </c>
      <c r="K235" s="45">
        <f t="shared" ref="K235" si="333">IFERROR(I235/I223-1,".")</f>
        <v>0.19007330495815156</v>
      </c>
      <c r="L235" s="73">
        <v>224309</v>
      </c>
      <c r="M235" s="47">
        <f t="shared" ref="M235" si="334">IFERROR(L235/L234-1,".")</f>
        <v>2.6571717550788687E-2</v>
      </c>
      <c r="N235" s="48">
        <f t="shared" ref="N235" si="335">IFERROR(L235/L223-1,".")</f>
        <v>0.1022392790278277</v>
      </c>
    </row>
    <row r="236" spans="1:14" x14ac:dyDescent="0.2">
      <c r="A236" s="43">
        <v>45536</v>
      </c>
      <c r="B236" s="54">
        <v>45597</v>
      </c>
      <c r="C236" s="73">
        <v>281293</v>
      </c>
      <c r="D236" s="44">
        <f t="shared" ref="D236" si="336">IFERROR(C236/C235-1,".")</f>
        <v>-1.9514410505139246E-3</v>
      </c>
      <c r="E236" s="45">
        <f t="shared" ref="E236" si="337">IFERROR(C236/C224-1,".")</f>
        <v>7.5702589322248492E-2</v>
      </c>
      <c r="F236" s="73">
        <v>268860</v>
      </c>
      <c r="G236" s="47">
        <f t="shared" ref="G236" si="338">IFERROR(F236/F235-1,".")</f>
        <v>1.7595785186839352E-2</v>
      </c>
      <c r="H236" s="48">
        <f t="shared" ref="H236" si="339">IFERROR(F236/F224-1,".")</f>
        <v>1.0846884105649046E-2</v>
      </c>
      <c r="I236" s="73">
        <v>277541</v>
      </c>
      <c r="J236" s="44">
        <f t="shared" ref="J236" si="340">IFERROR(I236/I235-1,".")</f>
        <v>9.7871210219355742E-3</v>
      </c>
      <c r="K236" s="45">
        <f t="shared" ref="K236" si="341">IFERROR(I236/I224-1,".")</f>
        <v>0.17687891174924086</v>
      </c>
      <c r="L236" s="73">
        <v>228574</v>
      </c>
      <c r="M236" s="47">
        <f t="shared" ref="M236" si="342">IFERROR(L236/L235-1,".")</f>
        <v>1.9013949507153072E-2</v>
      </c>
      <c r="N236" s="48">
        <f t="shared" ref="N236" si="343">IFERROR(L236/L224-1,".")</f>
        <v>0.17314295392606205</v>
      </c>
    </row>
    <row r="237" spans="1:14" x14ac:dyDescent="0.2">
      <c r="A237" s="68">
        <v>45566</v>
      </c>
      <c r="B237" s="54">
        <v>45627</v>
      </c>
      <c r="C237" s="73">
        <v>275555</v>
      </c>
      <c r="D237" s="44">
        <f t="shared" ref="D237:D238" si="344">IFERROR(C237/C236-1,".")</f>
        <v>-2.0398659049460921E-2</v>
      </c>
      <c r="E237" s="45">
        <f t="shared" ref="E237:E238" si="345">IFERROR(C237/C225-1,".")</f>
        <v>2.9811867941310632E-2</v>
      </c>
      <c r="F237" s="73">
        <v>266385</v>
      </c>
      <c r="G237" s="47">
        <f t="shared" ref="G237:G238" si="346">IFERROR(F237/F236-1,".")</f>
        <v>-9.2055344789109261E-3</v>
      </c>
      <c r="H237" s="48">
        <f t="shared" ref="H237:H238" si="347">IFERROR(F237/F225-1,".")</f>
        <v>5.8074228245499793E-2</v>
      </c>
      <c r="I237" s="73">
        <v>258074</v>
      </c>
      <c r="J237" s="44">
        <f t="shared" ref="J237:J238" si="348">IFERROR(I237/I236-1,".")</f>
        <v>-7.0140988178323149E-2</v>
      </c>
      <c r="K237" s="45">
        <f t="shared" ref="K237:K238" si="349">IFERROR(I237/I225-1,".")</f>
        <v>5.8717350191376028E-2</v>
      </c>
      <c r="L237" s="73">
        <v>230233</v>
      </c>
      <c r="M237" s="47">
        <f t="shared" ref="M237:M238" si="350">IFERROR(L237/L236-1,".")</f>
        <v>7.2580433470124106E-3</v>
      </c>
      <c r="N237" s="48">
        <f t="shared" ref="N237:N238" si="351">IFERROR(L237/L225-1,".")</f>
        <v>0.26082527860682903</v>
      </c>
    </row>
    <row r="238" spans="1:14" x14ac:dyDescent="0.2">
      <c r="A238" s="68">
        <v>45597</v>
      </c>
      <c r="B238" s="54">
        <v>45658</v>
      </c>
      <c r="C238" s="73">
        <v>275007</v>
      </c>
      <c r="D238" s="44">
        <f t="shared" si="344"/>
        <v>-1.9887136869227717E-3</v>
      </c>
      <c r="E238" s="45">
        <f t="shared" si="345"/>
        <v>1.4572580674913294E-2</v>
      </c>
      <c r="F238" s="73">
        <v>260237</v>
      </c>
      <c r="G238" s="47">
        <f t="shared" si="346"/>
        <v>-2.3079377592582162E-2</v>
      </c>
      <c r="H238" s="48">
        <f t="shared" si="347"/>
        <v>5.0176955081254082E-2</v>
      </c>
      <c r="I238" s="73">
        <v>241818</v>
      </c>
      <c r="J238" s="44">
        <f t="shared" si="348"/>
        <v>-6.2989685129071549E-2</v>
      </c>
      <c r="K238" s="45">
        <f t="shared" si="349"/>
        <v>-6.4506056173680992E-3</v>
      </c>
      <c r="L238" s="73">
        <v>232205</v>
      </c>
      <c r="M238" s="47">
        <f t="shared" si="350"/>
        <v>8.5652360869206134E-3</v>
      </c>
      <c r="N238" s="48">
        <f t="shared" si="351"/>
        <v>0.2021381238351625</v>
      </c>
    </row>
    <row r="239" spans="1:14" x14ac:dyDescent="0.2">
      <c r="A239" s="68">
        <v>45627</v>
      </c>
      <c r="B239" s="54">
        <v>45689</v>
      </c>
      <c r="C239" s="73">
        <v>263153</v>
      </c>
      <c r="D239" s="44">
        <f t="shared" ref="D239" si="352">IFERROR(C239/C238-1,".")</f>
        <v>-4.3104357343631272E-2</v>
      </c>
      <c r="E239" s="45">
        <f t="shared" ref="E239" si="353">IFERROR(C239/C227-1,".")</f>
        <v>-1.9318990672177128E-2</v>
      </c>
      <c r="F239" s="73">
        <v>264132</v>
      </c>
      <c r="G239" s="47">
        <f t="shared" ref="G239" si="354">IFERROR(F239/F238-1,".")</f>
        <v>1.4967126119652452E-2</v>
      </c>
      <c r="H239" s="48">
        <f t="shared" ref="H239" si="355">IFERROR(F239/F227-1,".")</f>
        <v>2.4843925208261286E-2</v>
      </c>
      <c r="I239" s="73">
        <v>263751</v>
      </c>
      <c r="J239" s="44">
        <f t="shared" ref="J239" si="356">IFERROR(I239/I238-1,".")</f>
        <v>9.0700444135672242E-2</v>
      </c>
      <c r="K239" s="45">
        <f t="shared" ref="K239" si="357">IFERROR(I239/I227-1,".")</f>
        <v>4.0130139012126698E-2</v>
      </c>
      <c r="L239" s="73">
        <v>232250</v>
      </c>
      <c r="M239" s="47">
        <f t="shared" ref="M239" si="358">IFERROR(L239/L238-1,".")</f>
        <v>1.9379427660903836E-4</v>
      </c>
      <c r="N239" s="48">
        <f t="shared" ref="N239" si="359">IFERROR(L239/L227-1,".")</f>
        <v>0.13112805976836839</v>
      </c>
    </row>
    <row r="240" spans="1:14" s="85" customFormat="1" x14ac:dyDescent="0.2">
      <c r="A240" s="89">
        <v>45658</v>
      </c>
      <c r="B240" s="54">
        <v>45717</v>
      </c>
      <c r="C240" s="96">
        <v>265367</v>
      </c>
      <c r="D240" s="97">
        <f t="shared" ref="D240" si="360">IFERROR(C240/C239-1,".")</f>
        <v>8.4133564884307788E-3</v>
      </c>
      <c r="E240" s="98">
        <f t="shared" ref="E240" si="361">IFERROR(C240/C228-1,".")</f>
        <v>-3.5400900016720804E-2</v>
      </c>
      <c r="F240" s="96">
        <v>269918</v>
      </c>
      <c r="G240" s="99">
        <f t="shared" ref="G240" si="362">IFERROR(F240/F239-1,".")</f>
        <v>2.1905713809761806E-2</v>
      </c>
      <c r="H240" s="100">
        <f t="shared" ref="H240" si="363">IFERROR(F240/F228-1,".")</f>
        <v>4.5079856741844893E-2</v>
      </c>
      <c r="I240" s="73">
        <v>290751</v>
      </c>
      <c r="J240" s="97">
        <f t="shared" ref="J240" si="364">IFERROR(I240/I239-1,".")</f>
        <v>0.1023692801164735</v>
      </c>
      <c r="K240" s="98">
        <f t="shared" ref="K240" si="365">IFERROR(I240/I228-1,".")</f>
        <v>7.660434787438497E-2</v>
      </c>
      <c r="L240" s="73">
        <v>219589</v>
      </c>
      <c r="M240" s="99">
        <f t="shared" ref="M240" si="366">IFERROR(L240/L239-1,".")</f>
        <v>-5.4514531754574769E-2</v>
      </c>
      <c r="N240" s="100">
        <f t="shared" ref="N240" si="367">IFERROR(L240/L228-1,".")</f>
        <v>2.7038277332934291E-2</v>
      </c>
    </row>
    <row r="241" spans="1:14" x14ac:dyDescent="0.2">
      <c r="A241" s="89">
        <v>45689</v>
      </c>
      <c r="B241" s="54">
        <v>45748</v>
      </c>
      <c r="C241" s="96">
        <v>275273</v>
      </c>
      <c r="D241" s="97">
        <f t="shared" ref="D241" si="368">IFERROR(C241/C240-1,".")</f>
        <v>3.7329434330568567E-2</v>
      </c>
      <c r="E241" s="98">
        <f t="shared" ref="E241" si="369">IFERROR(C241/C229-1,".")</f>
        <v>4.8843703798346905E-3</v>
      </c>
      <c r="F241" s="96">
        <v>271968</v>
      </c>
      <c r="G241" s="99">
        <f t="shared" ref="G241" si="370">IFERROR(F241/F240-1,".")</f>
        <v>7.5948991916063857E-3</v>
      </c>
      <c r="H241" s="100">
        <f t="shared" ref="H241" si="371">IFERROR(F241/F229-1,".")</f>
        <v>2.0395299626311258E-2</v>
      </c>
      <c r="I241" s="73">
        <v>294359</v>
      </c>
      <c r="J241" s="97">
        <f t="shared" ref="J241" si="372">IFERROR(I241/I240-1,".")</f>
        <v>1.240924364834517E-2</v>
      </c>
      <c r="K241" s="98">
        <f t="shared" ref="K241" si="373">IFERROR(I241/I229-1,".")</f>
        <v>9.1208689366276907E-2</v>
      </c>
      <c r="L241" s="73">
        <v>210126</v>
      </c>
      <c r="M241" s="99">
        <f t="shared" ref="M241" si="374">IFERROR(L241/L240-1,".")</f>
        <v>-4.3094144060039419E-2</v>
      </c>
      <c r="N241" s="100">
        <f t="shared" ref="N241" si="375">IFERROR(L241/L229-1,".")</f>
        <v>4.8245242074280936E-2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04" activePane="bottomLeft" state="frozen"/>
      <selection pane="bottomLeft" activeCell="H124" sqref="H124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 x14ac:dyDescent="0.2"/>
    <row r="2" spans="1:26" x14ac:dyDescent="0.2">
      <c r="A2" s="60" t="s">
        <v>8</v>
      </c>
    </row>
    <row r="3" spans="1:26" x14ac:dyDescent="0.2">
      <c r="A3" s="22" t="s">
        <v>9</v>
      </c>
    </row>
    <row r="4" spans="1:26" x14ac:dyDescent="0.2">
      <c r="A4" s="60" t="s">
        <v>39</v>
      </c>
    </row>
    <row r="5" spans="1:26" x14ac:dyDescent="0.2">
      <c r="A5" s="60"/>
    </row>
    <row r="6" spans="1:26" x14ac:dyDescent="0.2">
      <c r="A6" s="61" t="s">
        <v>21</v>
      </c>
    </row>
    <row r="7" spans="1:26" ht="15" x14ac:dyDescent="0.25">
      <c r="A7" s="60"/>
      <c r="B7" s="60"/>
      <c r="C7" s="119" t="s">
        <v>13</v>
      </c>
      <c r="D7" s="105"/>
      <c r="E7" s="120"/>
      <c r="F7" s="107" t="s">
        <v>14</v>
      </c>
      <c r="G7" s="108"/>
      <c r="H7" s="109"/>
      <c r="I7" s="105" t="s">
        <v>15</v>
      </c>
      <c r="J7" s="105"/>
      <c r="K7" s="120"/>
      <c r="L7" s="107" t="s">
        <v>15</v>
      </c>
      <c r="M7" s="108"/>
      <c r="N7" s="109"/>
      <c r="O7" s="105" t="s">
        <v>16</v>
      </c>
      <c r="P7" s="105"/>
      <c r="Q7" s="120"/>
      <c r="R7" s="108" t="s">
        <v>17</v>
      </c>
      <c r="S7" s="108"/>
      <c r="T7" s="108"/>
      <c r="U7" s="119" t="s">
        <v>18</v>
      </c>
      <c r="V7" s="105"/>
      <c r="W7" s="120"/>
      <c r="X7" s="107" t="s">
        <v>19</v>
      </c>
      <c r="Y7" s="108"/>
      <c r="Z7" s="109"/>
    </row>
    <row r="8" spans="1:26" x14ac:dyDescent="0.2">
      <c r="A8" s="60"/>
      <c r="B8" s="60"/>
      <c r="C8" s="121" t="s">
        <v>22</v>
      </c>
      <c r="D8" s="106"/>
      <c r="E8" s="122"/>
      <c r="F8" s="110" t="s">
        <v>22</v>
      </c>
      <c r="G8" s="111"/>
      <c r="H8" s="112"/>
      <c r="I8" s="106" t="s">
        <v>23</v>
      </c>
      <c r="J8" s="106"/>
      <c r="K8" s="122"/>
      <c r="L8" s="110" t="s">
        <v>24</v>
      </c>
      <c r="M8" s="111"/>
      <c r="N8" s="112"/>
      <c r="O8" s="106" t="s">
        <v>25</v>
      </c>
      <c r="P8" s="106"/>
      <c r="Q8" s="122"/>
      <c r="R8" s="111" t="s">
        <v>26</v>
      </c>
      <c r="S8" s="111"/>
      <c r="T8" s="111"/>
      <c r="U8" s="121" t="s">
        <v>26</v>
      </c>
      <c r="V8" s="106"/>
      <c r="W8" s="122"/>
      <c r="X8" s="110" t="s">
        <v>25</v>
      </c>
      <c r="Y8" s="111"/>
      <c r="Z8" s="112"/>
    </row>
    <row r="9" spans="1:26" ht="24" x14ac:dyDescent="0.2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x14ac:dyDescent="0.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x14ac:dyDescent="0.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x14ac:dyDescent="0.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x14ac:dyDescent="0.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x14ac:dyDescent="0.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x14ac:dyDescent="0.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x14ac:dyDescent="0.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x14ac:dyDescent="0.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x14ac:dyDescent="0.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x14ac:dyDescent="0.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x14ac:dyDescent="0.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x14ac:dyDescent="0.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x14ac:dyDescent="0.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x14ac:dyDescent="0.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x14ac:dyDescent="0.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x14ac:dyDescent="0.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x14ac:dyDescent="0.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x14ac:dyDescent="0.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x14ac:dyDescent="0.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x14ac:dyDescent="0.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x14ac:dyDescent="0.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x14ac:dyDescent="0.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x14ac:dyDescent="0.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x14ac:dyDescent="0.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x14ac:dyDescent="0.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x14ac:dyDescent="0.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x14ac:dyDescent="0.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x14ac:dyDescent="0.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x14ac:dyDescent="0.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x14ac:dyDescent="0.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x14ac:dyDescent="0.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x14ac:dyDescent="0.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x14ac:dyDescent="0.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x14ac:dyDescent="0.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x14ac:dyDescent="0.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x14ac:dyDescent="0.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8" activePane="bottomLeft" state="frozen"/>
      <selection pane="bottomLeft" activeCell="J135" sqref="J135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 x14ac:dyDescent="0.2"/>
    <row r="2" spans="1:14" ht="12" customHeight="1" x14ac:dyDescent="0.2">
      <c r="A2" s="60" t="s">
        <v>8</v>
      </c>
    </row>
    <row r="3" spans="1:14" ht="12" customHeight="1" x14ac:dyDescent="0.2">
      <c r="A3" s="22" t="s">
        <v>34</v>
      </c>
    </row>
    <row r="4" spans="1:14" ht="12" customHeight="1" x14ac:dyDescent="0.2">
      <c r="A4" s="60" t="s">
        <v>39</v>
      </c>
    </row>
    <row r="5" spans="1:14" ht="12" customHeight="1" x14ac:dyDescent="0.2">
      <c r="A5" s="60"/>
    </row>
    <row r="6" spans="1:14" ht="12" customHeight="1" x14ac:dyDescent="0.2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23" t="s">
        <v>35</v>
      </c>
      <c r="D8" s="124"/>
      <c r="E8" s="125"/>
      <c r="F8" s="126" t="s">
        <v>36</v>
      </c>
      <c r="G8" s="127"/>
      <c r="H8" s="128"/>
      <c r="I8" s="123" t="s">
        <v>37</v>
      </c>
      <c r="J8" s="124"/>
      <c r="K8" s="125"/>
      <c r="L8" s="126" t="s">
        <v>38</v>
      </c>
      <c r="M8" s="127"/>
      <c r="N8" s="128"/>
    </row>
    <row r="9" spans="1:14" ht="12" customHeight="1" x14ac:dyDescent="0.2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5"/>
  <sheetViews>
    <sheetView workbookViewId="0">
      <pane ySplit="12" topLeftCell="A117" activePane="bottomLeft" state="frozen"/>
      <selection pane="bottomLeft" activeCell="AC129" sqref="AC129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/>
    <row r="2" spans="1:25" x14ac:dyDescent="0.2">
      <c r="A2" s="14" t="s">
        <v>8</v>
      </c>
    </row>
    <row r="3" spans="1:25" x14ac:dyDescent="0.2">
      <c r="A3" t="s">
        <v>9</v>
      </c>
    </row>
    <row r="4" spans="1:25" x14ac:dyDescent="0.2">
      <c r="A4" s="14" t="s">
        <v>10</v>
      </c>
    </row>
    <row r="6" spans="1:25" ht="12" customHeight="1" x14ac:dyDescent="0.2">
      <c r="A6" s="60" t="s">
        <v>11</v>
      </c>
    </row>
    <row r="7" spans="1:25" ht="12" customHeight="1" x14ac:dyDescent="0.2">
      <c r="A7" s="60" t="s">
        <v>12</v>
      </c>
    </row>
    <row r="8" spans="1:25" ht="12" customHeight="1" x14ac:dyDescent="0.2">
      <c r="A8" s="60"/>
    </row>
    <row r="9" spans="1:25" x14ac:dyDescent="0.2">
      <c r="A9" s="61" t="s">
        <v>21</v>
      </c>
    </row>
    <row r="10" spans="1:25" ht="15" x14ac:dyDescent="0.25">
      <c r="A10" s="14"/>
      <c r="B10" s="105" t="s">
        <v>13</v>
      </c>
      <c r="C10" s="105"/>
      <c r="D10" s="105"/>
      <c r="E10" s="107" t="s">
        <v>14</v>
      </c>
      <c r="F10" s="108"/>
      <c r="G10" s="109"/>
      <c r="H10" s="105" t="s">
        <v>15</v>
      </c>
      <c r="I10" s="105"/>
      <c r="J10" s="105"/>
      <c r="K10" s="107" t="s">
        <v>15</v>
      </c>
      <c r="L10" s="108"/>
      <c r="M10" s="109"/>
      <c r="N10" s="105" t="s">
        <v>16</v>
      </c>
      <c r="O10" s="105"/>
      <c r="P10" s="105"/>
      <c r="Q10" s="107" t="s">
        <v>17</v>
      </c>
      <c r="R10" s="108"/>
      <c r="S10" s="109"/>
      <c r="T10" s="105" t="s">
        <v>18</v>
      </c>
      <c r="U10" s="105"/>
      <c r="V10" s="105"/>
      <c r="W10" s="107" t="s">
        <v>19</v>
      </c>
      <c r="X10" s="108"/>
      <c r="Y10" s="109"/>
    </row>
    <row r="11" spans="1:25" x14ac:dyDescent="0.2">
      <c r="A11" s="14"/>
      <c r="B11" s="129" t="s">
        <v>22</v>
      </c>
      <c r="C11" s="129"/>
      <c r="D11" s="129"/>
      <c r="E11" s="130" t="s">
        <v>22</v>
      </c>
      <c r="F11" s="131"/>
      <c r="G11" s="132"/>
      <c r="H11" s="129" t="s">
        <v>23</v>
      </c>
      <c r="I11" s="129"/>
      <c r="J11" s="129"/>
      <c r="K11" s="130" t="s">
        <v>24</v>
      </c>
      <c r="L11" s="131"/>
      <c r="M11" s="132"/>
      <c r="N11" s="129" t="s">
        <v>25</v>
      </c>
      <c r="O11" s="129"/>
      <c r="P11" s="129"/>
      <c r="Q11" s="130" t="s">
        <v>26</v>
      </c>
      <c r="R11" s="131"/>
      <c r="S11" s="132"/>
      <c r="T11" s="129" t="s">
        <v>26</v>
      </c>
      <c r="U11" s="129"/>
      <c r="V11" s="129"/>
      <c r="W11" s="130" t="s">
        <v>25</v>
      </c>
      <c r="X11" s="131"/>
      <c r="Y11" s="132"/>
    </row>
    <row r="12" spans="1:25" ht="25.5" customHeight="1" x14ac:dyDescent="0.2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 x14ac:dyDescent="0.2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 x14ac:dyDescent="0.2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 x14ac:dyDescent="0.2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 x14ac:dyDescent="0.2">
      <c r="A118" s="14" t="s">
        <v>150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 x14ac:dyDescent="0.2">
      <c r="A119" s="14" t="s">
        <v>151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 x14ac:dyDescent="0.2">
      <c r="A120" s="14" t="s">
        <v>152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 x14ac:dyDescent="0.2">
      <c r="A121" s="14" t="s">
        <v>153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  <row r="122" spans="1:7" ht="12" customHeight="1" x14ac:dyDescent="0.2">
      <c r="A122" s="14" t="s">
        <v>154</v>
      </c>
      <c r="B122" s="72">
        <v>298591</v>
      </c>
      <c r="C122" s="59">
        <f t="shared" ref="C122" si="137">B122/B121-1</f>
        <v>4.797821150424153E-2</v>
      </c>
      <c r="D122" s="75">
        <f t="shared" ref="D122" si="138">B122/B118-1</f>
        <v>-1.9161821436491921E-3</v>
      </c>
      <c r="E122" s="77">
        <v>306277</v>
      </c>
      <c r="F122" s="70">
        <f t="shared" ref="F122" si="139">E122/E121-1</f>
        <v>-4.4538517691247059E-2</v>
      </c>
      <c r="G122" s="71">
        <f t="shared" ref="G122" si="140">E122/E118-1</f>
        <v>-0.11009876955579001</v>
      </c>
    </row>
    <row r="123" spans="1:7" ht="12" customHeight="1" x14ac:dyDescent="0.2">
      <c r="A123" s="14" t="s">
        <v>155</v>
      </c>
      <c r="B123" s="72">
        <v>307850</v>
      </c>
      <c r="C123" s="59">
        <f t="shared" ref="C123" si="141">B123/B122-1</f>
        <v>3.1008972139146884E-2</v>
      </c>
      <c r="D123" s="75">
        <f t="shared" ref="D123" si="142">B123/B119-1</f>
        <v>3.134055846831596E-2</v>
      </c>
      <c r="E123" s="77">
        <v>349278</v>
      </c>
      <c r="F123" s="70">
        <f t="shared" ref="F123" si="143">E123/E122-1</f>
        <v>0.14039905053268775</v>
      </c>
      <c r="G123" s="71">
        <f t="shared" ref="G123" si="144">E123/E119-1</f>
        <v>0.12645249928241786</v>
      </c>
    </row>
    <row r="124" spans="1:7" ht="12" customHeight="1" x14ac:dyDescent="0.2">
      <c r="A124" s="14" t="s">
        <v>156</v>
      </c>
      <c r="B124" s="72">
        <v>305251</v>
      </c>
      <c r="C124" s="59">
        <f t="shared" ref="C124" si="145">IFERROR(B124/B123-1,".")</f>
        <v>-8.4424232580802006E-3</v>
      </c>
      <c r="D124" s="75">
        <f t="shared" ref="D124" si="146">IFERROR(B124/B112-1,".")</f>
        <v>6.4720121661969499E-2</v>
      </c>
      <c r="E124" s="77">
        <v>343793</v>
      </c>
      <c r="F124" s="70">
        <f t="shared" ref="F124" si="147">IFERROR(E124/E123-1,".")</f>
        <v>-1.5703823315525223E-2</v>
      </c>
      <c r="G124" s="71">
        <f t="shared" ref="G124" si="148">IFERROR(E124/E112-1,".")</f>
        <v>6.4028721313504899E-2</v>
      </c>
    </row>
    <row r="125" spans="1:7" s="88" customFormat="1" ht="12" customHeight="1" x14ac:dyDescent="0.2">
      <c r="A125" s="101" t="s">
        <v>162</v>
      </c>
      <c r="B125" s="72">
        <v>304064</v>
      </c>
      <c r="C125" s="90">
        <f t="shared" ref="C125" si="149">IFERROR(B125/B124-1,".")</f>
        <v>-3.8886031495392048E-3</v>
      </c>
      <c r="D125" s="91">
        <f t="shared" ref="D125" si="150">IFERROR(B125/B113-1,".")</f>
        <v>7.7832170063132144E-2</v>
      </c>
      <c r="E125" s="77">
        <v>352568</v>
      </c>
      <c r="F125" s="93">
        <f t="shared" ref="F125" si="151">IFERROR(E125/E124-1,".")</f>
        <v>2.5524079896914742E-2</v>
      </c>
      <c r="G125" s="94">
        <f t="shared" ref="G125" si="152">IFERROR(E125/E113-1,".")</f>
        <v>8.0260928446899804E-2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24"/>
  <sheetViews>
    <sheetView workbookViewId="0">
      <pane ySplit="11" topLeftCell="A117" activePane="bottomLeft" state="frozen"/>
      <selection pane="bottomLeft" activeCell="B127" sqref="B127"/>
    </sheetView>
  </sheetViews>
  <sheetFormatPr defaultRowHeight="12" customHeight="1" x14ac:dyDescent="0.2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 x14ac:dyDescent="0.2"/>
    <row r="2" spans="1:13" x14ac:dyDescent="0.2">
      <c r="A2" s="14" t="s">
        <v>8</v>
      </c>
    </row>
    <row r="3" spans="1:13" x14ac:dyDescent="0.2">
      <c r="A3" t="s">
        <v>34</v>
      </c>
    </row>
    <row r="4" spans="1:13" x14ac:dyDescent="0.2">
      <c r="A4" s="14" t="s">
        <v>10</v>
      </c>
    </row>
    <row r="5" spans="1:13" x14ac:dyDescent="0.2">
      <c r="A5" s="14"/>
    </row>
    <row r="6" spans="1:13" x14ac:dyDescent="0.2">
      <c r="A6" s="14" t="s">
        <v>11</v>
      </c>
    </row>
    <row r="7" spans="1:13" x14ac:dyDescent="0.2">
      <c r="A7" s="14" t="s">
        <v>12</v>
      </c>
    </row>
    <row r="8" spans="1:13" x14ac:dyDescent="0.2">
      <c r="A8" s="14"/>
    </row>
    <row r="9" spans="1:13" x14ac:dyDescent="0.2">
      <c r="A9" s="61" t="s">
        <v>21</v>
      </c>
    </row>
    <row r="10" spans="1:13" ht="15" x14ac:dyDescent="0.25">
      <c r="B10" s="124" t="s">
        <v>35</v>
      </c>
      <c r="C10" s="124"/>
      <c r="D10" s="124"/>
      <c r="E10" s="126" t="s">
        <v>36</v>
      </c>
      <c r="F10" s="127"/>
      <c r="G10" s="128"/>
      <c r="H10" s="124" t="s">
        <v>37</v>
      </c>
      <c r="I10" s="124"/>
      <c r="J10" s="124"/>
      <c r="K10" s="126" t="s">
        <v>38</v>
      </c>
      <c r="L10" s="127"/>
      <c r="M10" s="128"/>
    </row>
    <row r="11" spans="1:13" x14ac:dyDescent="0.2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">
      <c r="A114" s="14" t="s">
        <v>147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 x14ac:dyDescent="0.2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 x14ac:dyDescent="0.2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 x14ac:dyDescent="0.2">
      <c r="A117" s="14" t="s">
        <v>150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 x14ac:dyDescent="0.2">
      <c r="A118" s="14" t="s">
        <v>151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 x14ac:dyDescent="0.2">
      <c r="A119" s="14" t="s">
        <v>152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 x14ac:dyDescent="0.2">
      <c r="A120" s="14" t="s">
        <v>153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:F121" si="118">IFERROR(E120/E119-1,".")</f>
        <v>2.5861521107068519E-2</v>
      </c>
      <c r="G120" s="48">
        <f t="shared" ref="G120:G121" si="119">IFERROR(E120/E108-1,".")</f>
        <v>0.12870590497500256</v>
      </c>
      <c r="H120" s="73">
        <v>270063</v>
      </c>
      <c r="I120" s="44">
        <f t="shared" ref="I120:I121" si="120">IFERROR(H120/H119-1,".")</f>
        <v>0.10790077165748424</v>
      </c>
      <c r="J120" s="45">
        <f t="shared" ref="J120:J121" si="121">IFERROR(H120/H108-1,".")</f>
        <v>0.36592064335027685</v>
      </c>
      <c r="K120" s="53">
        <v>213808</v>
      </c>
      <c r="L120" s="47">
        <f t="shared" ref="L120:L121" si="122">IFERROR(K120/K119-1,".")</f>
        <v>0.17087702965417151</v>
      </c>
      <c r="M120" s="48">
        <f t="shared" ref="M120:M121" si="123">IFERROR(K120/K108-1,".")</f>
        <v>9.204948259834711E-2</v>
      </c>
    </row>
    <row r="121" spans="1:13" ht="12" customHeight="1" x14ac:dyDescent="0.2">
      <c r="A121" s="68" t="s">
        <v>154</v>
      </c>
      <c r="B121" s="73">
        <v>283066</v>
      </c>
      <c r="C121" s="44">
        <f t="shared" ref="C121" si="124">IFERROR(B121/B120-1,".")</f>
        <v>2.8934301687349562E-2</v>
      </c>
      <c r="D121" s="45">
        <f t="shared" ref="D121" si="125">IFERROR(B121/B109-1,".")</f>
        <v>-1.418149491300591E-3</v>
      </c>
      <c r="E121" s="73">
        <v>250885</v>
      </c>
      <c r="F121" s="44">
        <f t="shared" si="118"/>
        <v>-2.8612912593166229E-2</v>
      </c>
      <c r="G121" s="45">
        <f t="shared" si="119"/>
        <v>0.10359647039158237</v>
      </c>
      <c r="H121" s="73">
        <v>262078</v>
      </c>
      <c r="I121" s="44">
        <f t="shared" si="120"/>
        <v>-2.9567175066558593E-2</v>
      </c>
      <c r="J121" s="45">
        <f t="shared" si="121"/>
        <v>0.13958352356974824</v>
      </c>
      <c r="K121" s="73">
        <v>207968</v>
      </c>
      <c r="L121" s="44">
        <f t="shared" si="122"/>
        <v>-2.7314225847489326E-2</v>
      </c>
      <c r="M121" s="45">
        <f t="shared" si="123"/>
        <v>4.143860826368484E-2</v>
      </c>
    </row>
    <row r="122" spans="1:13" ht="12" customHeight="1" x14ac:dyDescent="0.2">
      <c r="A122" s="14" t="s">
        <v>155</v>
      </c>
      <c r="B122" s="73">
        <v>279143</v>
      </c>
      <c r="C122" s="44">
        <f t="shared" ref="C122:C123" si="126">IFERROR(B122/B121-1,".")</f>
        <v>-1.3858958688079848E-2</v>
      </c>
      <c r="D122" s="45">
        <f t="shared" ref="D122:D123" si="127">IFERROR(B122/B110-1,".")</f>
        <v>-3.8058217632078617E-2</v>
      </c>
      <c r="E122" s="73">
        <v>266847</v>
      </c>
      <c r="F122" s="44">
        <f t="shared" ref="F122:F123" si="128">IFERROR(E122/E121-1,".")</f>
        <v>6.3622775375171914E-2</v>
      </c>
      <c r="G122" s="45">
        <f t="shared" ref="G122:G123" si="129">IFERROR(E122/E110-1,".")</f>
        <v>9.2439830185821359E-2</v>
      </c>
      <c r="H122" s="73">
        <v>274541</v>
      </c>
      <c r="I122" s="44">
        <f t="shared" ref="I122:I123" si="130">IFERROR(H122/H121-1,".")</f>
        <v>4.755454483016508E-2</v>
      </c>
      <c r="J122" s="45">
        <f t="shared" ref="J122:J123" si="131">IFERROR(H122/H110-1,".")</f>
        <v>0.30557246390595583</v>
      </c>
      <c r="K122" s="73">
        <v>218503</v>
      </c>
      <c r="L122" s="44">
        <f t="shared" ref="L122:L123" si="132">IFERROR(K122/K121-1,".")</f>
        <v>5.0656831820280024E-2</v>
      </c>
      <c r="M122" s="45">
        <f t="shared" ref="M122:M123" si="133">IFERROR(K122/K110-1,".")</f>
        <v>0.13520435995615099</v>
      </c>
    </row>
    <row r="123" spans="1:13" ht="12" customHeight="1" x14ac:dyDescent="0.2">
      <c r="A123" s="14" t="s">
        <v>156</v>
      </c>
      <c r="B123" s="73">
        <v>275555</v>
      </c>
      <c r="C123" s="44">
        <f t="shared" si="126"/>
        <v>-1.2853626994049683E-2</v>
      </c>
      <c r="D123" s="45">
        <f t="shared" si="127"/>
        <v>-6.298350432029709E-2</v>
      </c>
      <c r="E123" s="73">
        <v>266385</v>
      </c>
      <c r="F123" s="47">
        <f t="shared" si="128"/>
        <v>-1.7313291886361659E-3</v>
      </c>
      <c r="G123" s="48">
        <f t="shared" si="129"/>
        <v>0.12854915650604548</v>
      </c>
      <c r="H123" s="73">
        <v>258074</v>
      </c>
      <c r="I123" s="44">
        <f t="shared" si="130"/>
        <v>-5.9980112260099583E-2</v>
      </c>
      <c r="J123" s="45">
        <f t="shared" si="131"/>
        <v>4.867632418375023E-2</v>
      </c>
      <c r="K123" s="73">
        <v>230233</v>
      </c>
      <c r="L123" s="47">
        <f t="shared" si="132"/>
        <v>5.3683473453453701E-2</v>
      </c>
      <c r="M123" s="48">
        <f t="shared" si="133"/>
        <v>0.17006743948487824</v>
      </c>
    </row>
    <row r="124" spans="1:13" s="88" customFormat="1" ht="12" customHeight="1" x14ac:dyDescent="0.2">
      <c r="A124" s="101" t="s">
        <v>162</v>
      </c>
      <c r="B124" s="96">
        <v>265367</v>
      </c>
      <c r="C124" s="97">
        <f t="shared" ref="C124" si="134">IFERROR(B124/B123-1,".")</f>
        <v>-3.6972655186804815E-2</v>
      </c>
      <c r="D124" s="98">
        <f t="shared" ref="D124" si="135">IFERROR(B124/B112-1,".")</f>
        <v>-1.657806194920175E-4</v>
      </c>
      <c r="E124" s="96">
        <v>269918</v>
      </c>
      <c r="F124" s="99">
        <f t="shared" ref="F124" si="136">IFERROR(E124/E123-1,".")</f>
        <v>1.3262758788970874E-2</v>
      </c>
      <c r="G124" s="100">
        <f t="shared" ref="G124" si="137">IFERROR(E124/E112-1,".")</f>
        <v>0.19525825421567244</v>
      </c>
      <c r="H124" s="96">
        <v>290751</v>
      </c>
      <c r="I124" s="97">
        <f t="shared" ref="I124" si="138">IFERROR(H124/H123-1,".")</f>
        <v>0.12661872176197519</v>
      </c>
      <c r="J124" s="98">
        <f t="shared" ref="J124" si="139">IFERROR(H124/H112-1,".")</f>
        <v>2.4933198908621668E-2</v>
      </c>
      <c r="K124" s="96">
        <v>219589</v>
      </c>
      <c r="L124" s="99">
        <f t="shared" ref="L124" si="140">IFERROR(K124/K123-1,".")</f>
        <v>-4.6231426424535149E-2</v>
      </c>
      <c r="M124" s="100">
        <f t="shared" ref="M124" si="141">IFERROR(K124/K112-1,".")</f>
        <v>0.20538718690475544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40"/>
  <sheetViews>
    <sheetView workbookViewId="0">
      <pane ySplit="8" topLeftCell="A231" activePane="bottomLeft" state="frozen"/>
      <selection pane="bottomLeft" activeCell="L237" sqref="L237"/>
    </sheetView>
  </sheetViews>
  <sheetFormatPr defaultRowHeight="12" customHeight="1" x14ac:dyDescent="0.2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 x14ac:dyDescent="0.2">
      <c r="A1"/>
      <c r="B1" s="3"/>
    </row>
    <row r="2" spans="1:4" x14ac:dyDescent="0.2">
      <c r="A2" s="14" t="s">
        <v>8</v>
      </c>
      <c r="B2" s="3"/>
    </row>
    <row r="3" spans="1:4" x14ac:dyDescent="0.2">
      <c r="A3" t="s">
        <v>157</v>
      </c>
      <c r="B3" s="3"/>
    </row>
    <row r="4" spans="1:4" x14ac:dyDescent="0.2">
      <c r="A4" s="14" t="s">
        <v>158</v>
      </c>
      <c r="B4" s="3"/>
    </row>
    <row r="5" spans="1:4" x14ac:dyDescent="0.2">
      <c r="A5" s="14"/>
      <c r="B5" s="3"/>
    </row>
    <row r="6" spans="1:4" x14ac:dyDescent="0.2">
      <c r="A6" s="61" t="s">
        <v>21</v>
      </c>
      <c r="B6" s="3"/>
    </row>
    <row r="7" spans="1:4" x14ac:dyDescent="0.2">
      <c r="A7"/>
      <c r="B7" s="3"/>
    </row>
    <row r="8" spans="1:4" ht="12" customHeight="1" x14ac:dyDescent="0.2">
      <c r="A8" s="15" t="s">
        <v>159</v>
      </c>
      <c r="B8" s="16" t="s">
        <v>29</v>
      </c>
      <c r="C8" s="19" t="s">
        <v>160</v>
      </c>
      <c r="D8" s="19" t="s">
        <v>161</v>
      </c>
    </row>
    <row r="9" spans="1:4" ht="12" customHeight="1" x14ac:dyDescent="0.2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 x14ac:dyDescent="0.2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 x14ac:dyDescent="0.2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 x14ac:dyDescent="0.2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 x14ac:dyDescent="0.2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 x14ac:dyDescent="0.2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 x14ac:dyDescent="0.2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 x14ac:dyDescent="0.2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 x14ac:dyDescent="0.2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 x14ac:dyDescent="0.2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 x14ac:dyDescent="0.2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 x14ac:dyDescent="0.2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 x14ac:dyDescent="0.2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 x14ac:dyDescent="0.2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 x14ac:dyDescent="0.2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 x14ac:dyDescent="0.2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 x14ac:dyDescent="0.2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 x14ac:dyDescent="0.2">
      <c r="A225" s="17">
        <v>45292</v>
      </c>
      <c r="B225" s="7">
        <v>287254</v>
      </c>
      <c r="C225" s="28">
        <f t="shared" ref="C225:C226" si="33">IFERROR(B225/B224-1,".")</f>
        <v>-9.2469001672789153E-3</v>
      </c>
      <c r="D225" s="28">
        <f t="shared" ref="D225:D226" si="34">IFERROR(B225/B213-1,".")</f>
        <v>-5.0227314057101347E-2</v>
      </c>
    </row>
    <row r="226" spans="1:4" ht="12" customHeight="1" x14ac:dyDescent="0.2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 x14ac:dyDescent="0.2">
      <c r="A227" s="17">
        <v>45352</v>
      </c>
      <c r="B227" s="7">
        <v>280085</v>
      </c>
      <c r="C227" s="28">
        <f>IFERROR(B227/B226-1,".")</f>
        <v>-2.7431984304738144E-2</v>
      </c>
      <c r="D227" s="28">
        <f t="shared" ref="D227:D235" si="35">IFERROR(B227/B215-1,".")</f>
        <v>-2.1051491045339543E-2</v>
      </c>
    </row>
    <row r="228" spans="1:4" ht="12" customHeight="1" x14ac:dyDescent="0.2">
      <c r="A228" s="17">
        <v>45383</v>
      </c>
      <c r="B228" s="7">
        <v>290255</v>
      </c>
      <c r="C228" s="28">
        <f t="shared" ref="C228" si="36">IFERROR(B228/B227-1,".")</f>
        <v>3.6310405769677034E-2</v>
      </c>
      <c r="D228" s="28">
        <f t="shared" si="35"/>
        <v>3.0098415945594148E-3</v>
      </c>
    </row>
    <row r="229" spans="1:4" ht="12" customHeight="1" x14ac:dyDescent="0.2">
      <c r="A229" s="17">
        <v>45413</v>
      </c>
      <c r="B229" s="7">
        <v>301970</v>
      </c>
      <c r="C229" s="28">
        <f t="shared" ref="C229" si="37">IFERROR(B229/B228-1,".")</f>
        <v>4.0361061824947031E-2</v>
      </c>
      <c r="D229" s="28">
        <f t="shared" si="35"/>
        <v>1.9559250043048593E-2</v>
      </c>
    </row>
    <row r="230" spans="1:4" ht="12" customHeight="1" x14ac:dyDescent="0.2">
      <c r="A230" s="17">
        <v>45444</v>
      </c>
      <c r="B230" s="7">
        <v>302660</v>
      </c>
      <c r="C230" s="28">
        <f t="shared" ref="C230" si="38">IFERROR(B230/B229-1,".")</f>
        <v>2.2849951981984695E-3</v>
      </c>
      <c r="D230" s="28">
        <f t="shared" si="35"/>
        <v>-1.7994458251948342E-2</v>
      </c>
    </row>
    <row r="231" spans="1:4" ht="12" customHeight="1" x14ac:dyDescent="0.2">
      <c r="A231" s="17">
        <v>45474</v>
      </c>
      <c r="B231" s="7">
        <v>309071</v>
      </c>
      <c r="C231" s="28">
        <f t="shared" ref="C231" si="39">IFERROR(B231/B230-1,".")</f>
        <v>2.1182184629617407E-2</v>
      </c>
      <c r="D231" s="28">
        <f t="shared" si="35"/>
        <v>-1.6577521390093608E-2</v>
      </c>
    </row>
    <row r="232" spans="1:4" ht="12" customHeight="1" x14ac:dyDescent="0.2">
      <c r="A232" s="17">
        <v>45505</v>
      </c>
      <c r="B232" s="7">
        <v>312752</v>
      </c>
      <c r="C232" s="28">
        <f t="shared" ref="C232" si="40">IFERROR(B232/B231-1,".")</f>
        <v>1.1909884783755098E-2</v>
      </c>
      <c r="D232" s="28">
        <f t="shared" si="35"/>
        <v>6.2820713232245584E-2</v>
      </c>
    </row>
    <row r="233" spans="1:4" ht="12" customHeight="1" x14ac:dyDescent="0.2">
      <c r="A233" s="17">
        <v>45536</v>
      </c>
      <c r="B233" s="7">
        <v>310690</v>
      </c>
      <c r="C233" s="28">
        <f t="shared" ref="C233" si="41">IFERROR(B233/B232-1,".")</f>
        <v>-6.5930833375965614E-3</v>
      </c>
      <c r="D233" s="28">
        <f t="shared" si="35"/>
        <v>7.2002815521250874E-2</v>
      </c>
    </row>
    <row r="234" spans="1:4" ht="12" customHeight="1" x14ac:dyDescent="0.2">
      <c r="A234" s="17">
        <v>45566</v>
      </c>
      <c r="B234" s="7">
        <v>312773</v>
      </c>
      <c r="C234" s="28">
        <f t="shared" ref="C234" si="42">IFERROR(B234/B233-1,".")</f>
        <v>6.7044320705527127E-3</v>
      </c>
      <c r="D234" s="28">
        <f t="shared" si="35"/>
        <v>5.4400005393816064E-2</v>
      </c>
    </row>
    <row r="235" spans="1:4" ht="12" customHeight="1" x14ac:dyDescent="0.2">
      <c r="A235" s="17">
        <v>45597</v>
      </c>
      <c r="B235" s="7">
        <v>296681</v>
      </c>
      <c r="C235" s="28">
        <f t="shared" ref="C235" si="43">IFERROR(B235/B234-1,".")</f>
        <v>-5.1449453757197672E-2</v>
      </c>
      <c r="D235" s="28">
        <f t="shared" si="35"/>
        <v>6.6162025711580252E-3</v>
      </c>
    </row>
    <row r="236" spans="1:4" ht="12" customHeight="1" x14ac:dyDescent="0.2">
      <c r="A236" s="17">
        <v>45627</v>
      </c>
      <c r="B236" s="7">
        <v>307309</v>
      </c>
      <c r="C236" s="28">
        <f t="shared" ref="C236" si="44">IFERROR(B236/B235-1,".")</f>
        <v>3.5822988327530281E-2</v>
      </c>
      <c r="D236" s="28">
        <f t="shared" ref="D236" si="45">IFERROR(B236/B224-1,".")</f>
        <v>5.9923776018762753E-2</v>
      </c>
    </row>
    <row r="237" spans="1:4" ht="12" customHeight="1" x14ac:dyDescent="0.2">
      <c r="A237" s="17">
        <v>45658</v>
      </c>
      <c r="B237" s="7">
        <v>303177</v>
      </c>
      <c r="C237" s="28">
        <f t="shared" ref="C237" si="46">IFERROR(B237/B236-1,".")</f>
        <v>-1.3445750043116211E-2</v>
      </c>
      <c r="D237" s="28">
        <f t="shared" ref="D237" si="47">IFERROR(B237/B225-1,".")</f>
        <v>5.5431778147562838E-2</v>
      </c>
    </row>
    <row r="238" spans="1:4" ht="12" customHeight="1" x14ac:dyDescent="0.2">
      <c r="A238" s="17">
        <v>45689</v>
      </c>
      <c r="B238" s="7">
        <v>309966</v>
      </c>
      <c r="C238" s="28">
        <f t="shared" ref="C238" si="48">IFERROR(B238/B237-1,".")</f>
        <v>2.2392859616659599E-2</v>
      </c>
      <c r="D238" s="28">
        <f t="shared" ref="D238" si="49">IFERROR(B238/B226-1,".")</f>
        <v>7.6326892025626369E-2</v>
      </c>
    </row>
    <row r="239" spans="1:4" s="88" customFormat="1" ht="12" customHeight="1" x14ac:dyDescent="0.2">
      <c r="A239" s="102">
        <v>45717</v>
      </c>
      <c r="B239" s="103">
        <v>298779</v>
      </c>
      <c r="C239" s="104">
        <f t="shared" ref="C239" si="50">IFERROR(B239/B238-1,".")</f>
        <v>-3.6091055147983941E-2</v>
      </c>
      <c r="D239" s="104">
        <f t="shared" ref="D239" si="51">IFERROR(B239/B227-1,".")</f>
        <v>6.6744024135530378E-2</v>
      </c>
    </row>
    <row r="240" spans="1:4" ht="12" customHeight="1" x14ac:dyDescent="0.2">
      <c r="A240" s="102">
        <v>45748</v>
      </c>
      <c r="B240" s="7">
        <v>309277</v>
      </c>
      <c r="C240" s="104">
        <f t="shared" ref="C240" si="52">IFERROR(B240/B239-1,".")</f>
        <v>3.5136338229929232E-2</v>
      </c>
      <c r="D240" s="104">
        <f t="shared" ref="D240" si="53">IFERROR(B240/B228-1,".")</f>
        <v>6.5535477425022748E-2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0" ma:contentTypeDescription="Create a new document." ma:contentTypeScope="" ma:versionID="eea94a756032930cbcfea9eaf351e6e0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46a0fe40232f27b3d55196535586586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dexed="true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0F17A2-380B-45A9-87FA-5B9AB55D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EF80C7B-CFED-4709-8FA4-11ADFA1B1A9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2c28621-d5f6-4401-b2fd-597a5c25719e"/>
    <ds:schemaRef ds:uri="http://www.w3.org/XML/1998/namespace"/>
    <ds:schemaRef ds:uri="4a70f398-c1bf-4ac9-917d-35ae81d38341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Steve Heron</cp:lastModifiedBy>
  <cp:revision/>
  <dcterms:created xsi:type="dcterms:W3CDTF">2009-08-12T11:54:28Z</dcterms:created>
  <dcterms:modified xsi:type="dcterms:W3CDTF">2025-05-01T10:35:01Z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