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-my.sharepoint.com/personal/leanne_watson_espc_com/Documents/Desktop/"/>
    </mc:Choice>
  </mc:AlternateContent>
  <xr:revisionPtr revIDLastSave="0" documentId="8_{7042D7A4-E9E8-4F44-AE7C-60F80D48B3FF}" xr6:coauthVersionLast="47" xr6:coauthVersionMax="47" xr10:uidLastSave="{00000000-0000-0000-0000-000000000000}"/>
  <bookViews>
    <workbookView xWindow="28680" yWindow="-120" windowWidth="29040" windowHeight="15720" tabRatio="824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2" i="4" l="1"/>
  <c r="C222" i="4"/>
  <c r="D221" i="4"/>
  <c r="C221" i="4"/>
  <c r="N223" i="3"/>
  <c r="M223" i="3"/>
  <c r="K223" i="3"/>
  <c r="J223" i="3"/>
  <c r="H223" i="3"/>
  <c r="G223" i="3"/>
  <c r="E223" i="3"/>
  <c r="D223" i="3"/>
  <c r="H223" i="1"/>
  <c r="G223" i="1"/>
  <c r="E223" i="1"/>
  <c r="D223" i="1"/>
  <c r="M118" i="6"/>
  <c r="L118" i="6"/>
  <c r="J118" i="6"/>
  <c r="I118" i="6"/>
  <c r="G118" i="6"/>
  <c r="F118" i="6"/>
  <c r="D118" i="6"/>
  <c r="C118" i="6"/>
  <c r="F119" i="5"/>
  <c r="G119" i="5"/>
  <c r="C119" i="5"/>
  <c r="D119" i="5"/>
  <c r="M222" i="3"/>
  <c r="N222" i="3"/>
  <c r="J222" i="3"/>
  <c r="K222" i="3"/>
  <c r="G222" i="3"/>
  <c r="H222" i="3"/>
  <c r="D222" i="3"/>
  <c r="E222" i="3"/>
  <c r="G222" i="1"/>
  <c r="H222" i="1"/>
  <c r="E222" i="1"/>
  <c r="D222" i="1"/>
  <c r="D220" i="4"/>
  <c r="C220" i="4"/>
  <c r="M221" i="3"/>
  <c r="N221" i="3"/>
  <c r="K221" i="3"/>
  <c r="J221" i="3"/>
  <c r="H221" i="3"/>
  <c r="G221" i="3"/>
  <c r="E221" i="3"/>
  <c r="D221" i="3"/>
  <c r="H221" i="1"/>
  <c r="G221" i="1"/>
  <c r="E221" i="1"/>
  <c r="D221" i="1"/>
  <c r="H219" i="1"/>
  <c r="H220" i="1"/>
  <c r="G219" i="1"/>
  <c r="G220" i="1"/>
  <c r="E219" i="1"/>
  <c r="E220" i="1"/>
  <c r="D219" i="1"/>
  <c r="D220" i="1"/>
  <c r="D219" i="4"/>
  <c r="C219" i="4"/>
  <c r="N220" i="3"/>
  <c r="M220" i="3"/>
  <c r="K220" i="3"/>
  <c r="J220" i="3"/>
  <c r="H220" i="3"/>
  <c r="G220" i="3"/>
  <c r="E220" i="3"/>
  <c r="D220" i="3"/>
  <c r="D218" i="4"/>
  <c r="C218" i="4"/>
  <c r="M117" i="6"/>
  <c r="L117" i="6"/>
  <c r="J117" i="6"/>
  <c r="I117" i="6"/>
  <c r="G117" i="6"/>
  <c r="F117" i="6"/>
  <c r="D117" i="6"/>
  <c r="C117" i="6"/>
  <c r="F118" i="5"/>
  <c r="G118" i="5"/>
  <c r="C118" i="5"/>
  <c r="D118" i="5"/>
  <c r="M219" i="3"/>
  <c r="N219" i="3"/>
  <c r="J219" i="3"/>
  <c r="K219" i="3"/>
  <c r="G219" i="3"/>
  <c r="H219" i="3"/>
  <c r="E219" i="3"/>
  <c r="D219" i="3"/>
  <c r="D217" i="4"/>
  <c r="C217" i="4"/>
  <c r="M218" i="3"/>
  <c r="N218" i="3"/>
  <c r="K218" i="3"/>
  <c r="J218" i="3"/>
  <c r="H218" i="3"/>
  <c r="G218" i="3"/>
  <c r="E218" i="3"/>
  <c r="D218" i="3"/>
  <c r="H218" i="1"/>
  <c r="G218" i="1"/>
  <c r="E218" i="1"/>
  <c r="D218" i="1"/>
  <c r="D216" i="4"/>
  <c r="C216" i="4"/>
  <c r="N217" i="3"/>
  <c r="M217" i="3"/>
  <c r="K217" i="3"/>
  <c r="J217" i="3"/>
  <c r="H217" i="3"/>
  <c r="G217" i="3"/>
  <c r="E217" i="3"/>
  <c r="D217" i="3"/>
  <c r="H217" i="1"/>
  <c r="G217" i="1"/>
  <c r="E217" i="1"/>
  <c r="D217" i="1"/>
  <c r="D215" i="4"/>
  <c r="C215" i="4"/>
  <c r="M116" i="6"/>
  <c r="L116" i="6"/>
  <c r="J116" i="6"/>
  <c r="I116" i="6"/>
  <c r="G116" i="6"/>
  <c r="F116" i="6"/>
  <c r="D116" i="6"/>
  <c r="C116" i="6"/>
  <c r="G117" i="5"/>
  <c r="F117" i="5"/>
  <c r="D117" i="5"/>
  <c r="C117" i="5"/>
  <c r="N216" i="3"/>
  <c r="M216" i="3"/>
  <c r="K216" i="3"/>
  <c r="J216" i="3"/>
  <c r="H216" i="3"/>
  <c r="G216" i="3"/>
  <c r="E216" i="3"/>
  <c r="D216" i="3"/>
  <c r="H216" i="1"/>
  <c r="G216" i="1"/>
  <c r="E216" i="1"/>
  <c r="D216" i="1"/>
  <c r="D214" i="4"/>
  <c r="C214" i="4"/>
  <c r="N215" i="3"/>
  <c r="M215" i="3"/>
  <c r="K215" i="3"/>
  <c r="J215" i="3"/>
  <c r="H215" i="3"/>
  <c r="G215" i="3"/>
  <c r="E215" i="3"/>
  <c r="D215" i="3"/>
  <c r="H215" i="1"/>
  <c r="G215" i="1"/>
  <c r="E215" i="1"/>
  <c r="D215" i="1"/>
  <c r="H214" i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<sst xmlns="http://schemas.openxmlformats.org/spreadsheetml/2006/main" count="528" uniqueCount="157">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</sst>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135255</xdr:colOff>
      <xdr:row>0</xdr:row>
      <xdr:rowOff>666750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135255</xdr:colOff>
      <xdr:row>1</xdr:row>
      <xdr:rowOff>0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/>
    <row r="2" spans="1:1" x14ac:dyDescent="0.2">
      <c r="A2" s="14" t="s">
        <v>0</v>
      </c>
    </row>
    <row r="4" spans="1:1" s="24" customFormat="1" ht="33.75" customHeight="1" x14ac:dyDescent="0.2">
      <c r="A4" s="25" t="s">
        <v>1</v>
      </c>
    </row>
    <row r="5" spans="1:1" s="24" customFormat="1" ht="33.75" customHeight="1" x14ac:dyDescent="0.2">
      <c r="A5" s="25" t="s">
        <v>2</v>
      </c>
    </row>
    <row r="6" spans="1:1" s="24" customFormat="1" ht="33.75" customHeight="1" x14ac:dyDescent="0.2">
      <c r="A6" s="25" t="s">
        <v>3</v>
      </c>
    </row>
    <row r="7" spans="1:1" s="24" customFormat="1" ht="33.75" customHeight="1" x14ac:dyDescent="0.2">
      <c r="A7" s="25" t="s">
        <v>4</v>
      </c>
    </row>
    <row r="8" spans="1:1" s="24" customFormat="1" ht="33.75" customHeight="1" x14ac:dyDescent="0.2">
      <c r="A8" s="25" t="s">
        <v>5</v>
      </c>
    </row>
    <row r="9" spans="1:1" s="24" customFormat="1" ht="33.75" customHeight="1" x14ac:dyDescent="0.2">
      <c r="A9" s="25" t="s">
        <v>6</v>
      </c>
    </row>
    <row r="10" spans="1:1" s="24" customFormat="1" ht="33.75" customHeight="1" x14ac:dyDescent="0.2">
      <c r="A10" s="25" t="s">
        <v>7</v>
      </c>
    </row>
    <row r="11" spans="1:1" s="24" customFormat="1" ht="33.75" customHeight="1" x14ac:dyDescent="0.2"/>
    <row r="12" spans="1:1" s="24" customFormat="1" ht="33.75" customHeight="1" x14ac:dyDescent="0.2"/>
    <row r="13" spans="1:1" s="24" customFormat="1" ht="33.75" customHeight="1" x14ac:dyDescent="0.2"/>
    <row r="14" spans="1:1" s="24" customFormat="1" ht="33.75" customHeight="1" x14ac:dyDescent="0.2"/>
    <row r="15" spans="1:1" s="24" customFormat="1" ht="33.75" customHeight="1" x14ac:dyDescent="0.2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218" activePane="bottomLeft" state="frozen"/>
      <selection pane="bottomLeft" activeCell="A227" sqref="A227"/>
    </sheetView>
  </sheetViews>
  <sheetFormatPr defaultRowHeight="12" customHeight="1" x14ac:dyDescent="0.2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 x14ac:dyDescent="0.2"/>
    <row r="2" spans="1:29" ht="12" customHeight="1" x14ac:dyDescent="0.2">
      <c r="A2" s="60" t="s">
        <v>8</v>
      </c>
      <c r="B2" s="60"/>
    </row>
    <row r="3" spans="1:29" ht="12" customHeight="1" x14ac:dyDescent="0.2">
      <c r="A3" s="29" t="s">
        <v>9</v>
      </c>
    </row>
    <row r="4" spans="1:29" ht="12" customHeight="1" x14ac:dyDescent="0.2">
      <c r="A4" s="60" t="s">
        <v>10</v>
      </c>
      <c r="B4" s="60"/>
    </row>
    <row r="5" spans="1:29" ht="12" customHeight="1" x14ac:dyDescent="0.2">
      <c r="A5" s="60"/>
      <c r="B5" s="60"/>
    </row>
    <row r="6" spans="1:29" ht="12" customHeight="1" x14ac:dyDescent="0.2">
      <c r="A6" s="60" t="s">
        <v>11</v>
      </c>
      <c r="B6" s="60"/>
    </row>
    <row r="7" spans="1:29" ht="12" customHeight="1" x14ac:dyDescent="0.2">
      <c r="A7" s="60" t="s">
        <v>12</v>
      </c>
      <c r="B7" s="60"/>
    </row>
    <row r="8" spans="1:29" ht="12" customHeight="1" x14ac:dyDescent="0.2">
      <c r="A8" s="60"/>
      <c r="B8" s="60"/>
    </row>
    <row r="9" spans="1:29" ht="12.95" customHeight="1" x14ac:dyDescent="0.25">
      <c r="A9" s="60"/>
      <c r="B9" s="60"/>
      <c r="C9" s="91" t="s">
        <v>13</v>
      </c>
      <c r="D9" s="91"/>
      <c r="E9" s="91"/>
      <c r="F9" s="85" t="s">
        <v>14</v>
      </c>
      <c r="G9" s="86"/>
      <c r="H9" s="87"/>
      <c r="I9" s="91" t="s">
        <v>15</v>
      </c>
      <c r="J9" s="91"/>
      <c r="K9" s="91"/>
      <c r="L9" s="85" t="s">
        <v>15</v>
      </c>
      <c r="M9" s="86"/>
      <c r="N9" s="87"/>
      <c r="O9" s="91" t="s">
        <v>16</v>
      </c>
      <c r="P9" s="91"/>
      <c r="Q9" s="91"/>
      <c r="R9" s="85" t="s">
        <v>17</v>
      </c>
      <c r="S9" s="86"/>
      <c r="T9" s="87"/>
      <c r="U9" s="91" t="s">
        <v>18</v>
      </c>
      <c r="V9" s="91"/>
      <c r="W9" s="91"/>
      <c r="X9" s="85" t="s">
        <v>19</v>
      </c>
      <c r="Y9" s="86"/>
      <c r="Z9" s="87"/>
      <c r="AA9" s="91" t="s">
        <v>20</v>
      </c>
      <c r="AB9" s="91"/>
      <c r="AC9" s="91"/>
    </row>
    <row r="10" spans="1:29" ht="12" customHeight="1" x14ac:dyDescent="0.2">
      <c r="A10" s="61" t="s">
        <v>21</v>
      </c>
      <c r="B10" s="60"/>
      <c r="C10" s="92" t="s">
        <v>22</v>
      </c>
      <c r="D10" s="92"/>
      <c r="E10" s="92"/>
      <c r="F10" s="88" t="s">
        <v>22</v>
      </c>
      <c r="G10" s="89"/>
      <c r="H10" s="90"/>
      <c r="I10" s="92" t="s">
        <v>23</v>
      </c>
      <c r="J10" s="92"/>
      <c r="K10" s="92"/>
      <c r="L10" s="88" t="s">
        <v>24</v>
      </c>
      <c r="M10" s="89"/>
      <c r="N10" s="90"/>
      <c r="O10" s="92" t="s">
        <v>25</v>
      </c>
      <c r="P10" s="92"/>
      <c r="Q10" s="92"/>
      <c r="R10" s="88" t="s">
        <v>26</v>
      </c>
      <c r="S10" s="89"/>
      <c r="T10" s="90"/>
      <c r="U10" s="92" t="s">
        <v>26</v>
      </c>
      <c r="V10" s="92"/>
      <c r="W10" s="92"/>
      <c r="X10" s="88" t="s">
        <v>25</v>
      </c>
      <c r="Y10" s="89"/>
      <c r="Z10" s="90"/>
      <c r="AA10" s="92" t="s">
        <v>27</v>
      </c>
      <c r="AB10" s="92"/>
      <c r="AC10" s="92"/>
    </row>
    <row r="11" spans="1:29" ht="24" x14ac:dyDescent="0.2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 x14ac:dyDescent="0.2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 x14ac:dyDescent="0.2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 x14ac:dyDescent="0.2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 x14ac:dyDescent="0.2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 x14ac:dyDescent="0.2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 x14ac:dyDescent="0.2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 x14ac:dyDescent="0.2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 x14ac:dyDescent="0.2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 x14ac:dyDescent="0.2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 x14ac:dyDescent="0.2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 x14ac:dyDescent="0.2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 x14ac:dyDescent="0.2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 x14ac:dyDescent="0.2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 x14ac:dyDescent="0.2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 x14ac:dyDescent="0.2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 x14ac:dyDescent="0.2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 x14ac:dyDescent="0.2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 x14ac:dyDescent="0.2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 x14ac:dyDescent="0.2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 x14ac:dyDescent="0.2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 x14ac:dyDescent="0.2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 x14ac:dyDescent="0.2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 x14ac:dyDescent="0.2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 x14ac:dyDescent="0.2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 x14ac:dyDescent="0.2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 x14ac:dyDescent="0.2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 x14ac:dyDescent="0.2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 x14ac:dyDescent="0.2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 x14ac:dyDescent="0.2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 x14ac:dyDescent="0.2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 x14ac:dyDescent="0.2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 x14ac:dyDescent="0.2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 x14ac:dyDescent="0.2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 x14ac:dyDescent="0.2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 x14ac:dyDescent="0.2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 x14ac:dyDescent="0.2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 x14ac:dyDescent="0.2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 x14ac:dyDescent="0.2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 x14ac:dyDescent="0.2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 x14ac:dyDescent="0.2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 x14ac:dyDescent="0.2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 x14ac:dyDescent="0.2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 x14ac:dyDescent="0.2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 x14ac:dyDescent="0.2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 x14ac:dyDescent="0.2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 x14ac:dyDescent="0.2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 x14ac:dyDescent="0.2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 x14ac:dyDescent="0.2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 x14ac:dyDescent="0.2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 x14ac:dyDescent="0.2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 x14ac:dyDescent="0.2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 x14ac:dyDescent="0.2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 x14ac:dyDescent="0.2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 x14ac:dyDescent="0.2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 x14ac:dyDescent="0.2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 x14ac:dyDescent="0.2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 x14ac:dyDescent="0.2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 x14ac:dyDescent="0.2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 x14ac:dyDescent="0.2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 x14ac:dyDescent="0.2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 x14ac:dyDescent="0.2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 x14ac:dyDescent="0.2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 x14ac:dyDescent="0.2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 x14ac:dyDescent="0.2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 x14ac:dyDescent="0.2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 x14ac:dyDescent="0.2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 x14ac:dyDescent="0.2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 x14ac:dyDescent="0.2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 x14ac:dyDescent="0.2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 x14ac:dyDescent="0.2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 x14ac:dyDescent="0.2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 x14ac:dyDescent="0.2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 x14ac:dyDescent="0.2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 x14ac:dyDescent="0.2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 x14ac:dyDescent="0.2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 x14ac:dyDescent="0.2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 x14ac:dyDescent="0.2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 x14ac:dyDescent="0.2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 x14ac:dyDescent="0.2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 x14ac:dyDescent="0.2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 x14ac:dyDescent="0.2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 x14ac:dyDescent="0.2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 x14ac:dyDescent="0.2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 x14ac:dyDescent="0.2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 x14ac:dyDescent="0.2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 x14ac:dyDescent="0.2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 x14ac:dyDescent="0.2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 x14ac:dyDescent="0.2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 x14ac:dyDescent="0.2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 x14ac:dyDescent="0.2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 x14ac:dyDescent="0.2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 x14ac:dyDescent="0.2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 x14ac:dyDescent="0.2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 x14ac:dyDescent="0.2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 x14ac:dyDescent="0.2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 x14ac:dyDescent="0.2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 x14ac:dyDescent="0.2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 x14ac:dyDescent="0.2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 x14ac:dyDescent="0.2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 x14ac:dyDescent="0.2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 x14ac:dyDescent="0.2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 x14ac:dyDescent="0.2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 x14ac:dyDescent="0.2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 x14ac:dyDescent="0.2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 x14ac:dyDescent="0.2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 x14ac:dyDescent="0.2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 x14ac:dyDescent="0.2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 x14ac:dyDescent="0.2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 x14ac:dyDescent="0.2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 x14ac:dyDescent="0.2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 x14ac:dyDescent="0.2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 x14ac:dyDescent="0.2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 x14ac:dyDescent="0.2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 x14ac:dyDescent="0.2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 x14ac:dyDescent="0.2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 x14ac:dyDescent="0.2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 x14ac:dyDescent="0.2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 x14ac:dyDescent="0.2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 x14ac:dyDescent="0.2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 x14ac:dyDescent="0.2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 x14ac:dyDescent="0.2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 x14ac:dyDescent="0.2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 x14ac:dyDescent="0.2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 x14ac:dyDescent="0.2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 x14ac:dyDescent="0.2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 x14ac:dyDescent="0.2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 x14ac:dyDescent="0.2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 x14ac:dyDescent="0.2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 x14ac:dyDescent="0.2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 x14ac:dyDescent="0.2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 x14ac:dyDescent="0.2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 x14ac:dyDescent="0.2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 x14ac:dyDescent="0.2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 x14ac:dyDescent="0.2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 x14ac:dyDescent="0.2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 x14ac:dyDescent="0.2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 x14ac:dyDescent="0.2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 x14ac:dyDescent="0.2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 x14ac:dyDescent="0.2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 x14ac:dyDescent="0.2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 x14ac:dyDescent="0.2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 x14ac:dyDescent="0.2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 x14ac:dyDescent="0.2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 x14ac:dyDescent="0.2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 x14ac:dyDescent="0.2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 x14ac:dyDescent="0.2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 x14ac:dyDescent="0.2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 x14ac:dyDescent="0.2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 x14ac:dyDescent="0.2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 x14ac:dyDescent="0.2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 x14ac:dyDescent="0.2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 x14ac:dyDescent="0.2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 x14ac:dyDescent="0.2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 x14ac:dyDescent="0.2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 x14ac:dyDescent="0.2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 x14ac:dyDescent="0.2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 x14ac:dyDescent="0.2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 x14ac:dyDescent="0.2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 x14ac:dyDescent="0.2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 x14ac:dyDescent="0.2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 x14ac:dyDescent="0.2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 x14ac:dyDescent="0.2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 x14ac:dyDescent="0.2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 x14ac:dyDescent="0.2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 x14ac:dyDescent="0.2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 x14ac:dyDescent="0.2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 x14ac:dyDescent="0.2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 x14ac:dyDescent="0.2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 x14ac:dyDescent="0.2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 x14ac:dyDescent="0.2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 x14ac:dyDescent="0.2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 x14ac:dyDescent="0.2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 x14ac:dyDescent="0.2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 x14ac:dyDescent="0.2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 x14ac:dyDescent="0.2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 x14ac:dyDescent="0.2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 x14ac:dyDescent="0.2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 x14ac:dyDescent="0.2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 x14ac:dyDescent="0.2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 x14ac:dyDescent="0.2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 x14ac:dyDescent="0.2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 x14ac:dyDescent="0.2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 x14ac:dyDescent="0.2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 x14ac:dyDescent="0.2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 x14ac:dyDescent="0.2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 x14ac:dyDescent="0.2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 x14ac:dyDescent="0.2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 x14ac:dyDescent="0.2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 x14ac:dyDescent="0.2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 x14ac:dyDescent="0.2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 x14ac:dyDescent="0.2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 x14ac:dyDescent="0.2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 x14ac:dyDescent="0.2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 x14ac:dyDescent="0.2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 x14ac:dyDescent="0.2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 x14ac:dyDescent="0.2">
      <c r="A207" s="68">
        <v>44652</v>
      </c>
      <c r="B207" s="68">
        <v>44713</v>
      </c>
      <c r="C207" s="72">
        <v>302699</v>
      </c>
      <c r="D207" s="59">
        <f t="shared" ref="D207:D222" si="223">IFERROR(C207/C206-1,".")</f>
        <v>2.2704313481699767E-2</v>
      </c>
      <c r="E207" s="75">
        <f t="shared" ref="E207:E222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 x14ac:dyDescent="0.2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21" si="227">IFERROR(F208/F207-1,".")</f>
        <v>6.7091961158161073E-3</v>
      </c>
      <c r="H208" s="71">
        <f t="shared" ref="H208:H221" si="228">IFERROR(F208/F196-1,".")</f>
        <v>0.1132156997340068</v>
      </c>
    </row>
    <row r="209" spans="1:8" ht="12" customHeight="1" x14ac:dyDescent="0.2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 x14ac:dyDescent="0.2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 x14ac:dyDescent="0.2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 x14ac:dyDescent="0.2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 x14ac:dyDescent="0.2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 x14ac:dyDescent="0.2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 x14ac:dyDescent="0.2">
      <c r="A215" s="68">
        <v>44896</v>
      </c>
      <c r="B215" s="68">
        <v>44958</v>
      </c>
      <c r="C215" s="72">
        <v>293096</v>
      </c>
      <c r="D215" s="59">
        <f t="shared" si="223"/>
        <v>-2.9717982077180016E-2</v>
      </c>
      <c r="E215" s="75">
        <f t="shared" si="224"/>
        <v>2.2605079252103089E-2</v>
      </c>
      <c r="F215" s="77">
        <v>333422</v>
      </c>
      <c r="G215" s="70">
        <f t="shared" si="227"/>
        <v>8.8045214697196617E-3</v>
      </c>
      <c r="H215" s="71">
        <f t="shared" si="228"/>
        <v>7.0373189325021457E-3</v>
      </c>
    </row>
    <row r="216" spans="1:8" ht="12" customHeight="1" x14ac:dyDescent="0.2">
      <c r="A216" s="68">
        <v>44927</v>
      </c>
      <c r="B216" s="68">
        <v>44986</v>
      </c>
      <c r="C216" s="72">
        <v>286108</v>
      </c>
      <c r="D216" s="59">
        <f t="shared" si="223"/>
        <v>-2.3842017632448087E-2</v>
      </c>
      <c r="E216" s="75">
        <f t="shared" si="224"/>
        <v>1.4182561935719429E-2</v>
      </c>
      <c r="F216" s="77">
        <v>331312</v>
      </c>
      <c r="G216" s="70">
        <f t="shared" si="227"/>
        <v>-6.3283166677663427E-3</v>
      </c>
      <c r="H216" s="71">
        <f t="shared" si="228"/>
        <v>1.5132992006078982E-2</v>
      </c>
    </row>
    <row r="217" spans="1:8" ht="12" customHeight="1" x14ac:dyDescent="0.2">
      <c r="A217" s="68">
        <v>44958</v>
      </c>
      <c r="B217" s="68">
        <v>45017</v>
      </c>
      <c r="C217" s="72">
        <v>280629</v>
      </c>
      <c r="D217" s="59">
        <f t="shared" si="223"/>
        <v>-1.9150111146839621E-2</v>
      </c>
      <c r="E217" s="75">
        <f t="shared" si="224"/>
        <v>-3.3833007409039606E-2</v>
      </c>
      <c r="F217" s="77">
        <v>326136</v>
      </c>
      <c r="G217" s="70">
        <f t="shared" si="227"/>
        <v>-1.5622736272758009E-2</v>
      </c>
      <c r="H217" s="71">
        <f t="shared" si="228"/>
        <v>-7.6596383239568633E-2</v>
      </c>
    </row>
    <row r="218" spans="1:8" ht="12" customHeight="1" x14ac:dyDescent="0.2">
      <c r="A218" s="68">
        <v>44986</v>
      </c>
      <c r="B218" s="68">
        <v>45047</v>
      </c>
      <c r="C218" s="72">
        <v>289213</v>
      </c>
      <c r="D218" s="59">
        <f t="shared" si="223"/>
        <v>3.0588428138218049E-2</v>
      </c>
      <c r="E218" s="75">
        <f t="shared" si="224"/>
        <v>-2.2859729913270899E-2</v>
      </c>
      <c r="F218" s="77">
        <v>341242</v>
      </c>
      <c r="G218" s="70">
        <f t="shared" si="227"/>
        <v>4.6318100424362907E-2</v>
      </c>
      <c r="H218" s="71">
        <f t="shared" si="228"/>
        <v>-4.245294931405752E-2</v>
      </c>
    </row>
    <row r="219" spans="1:8" ht="12" customHeight="1" x14ac:dyDescent="0.2">
      <c r="A219" s="68">
        <v>45017</v>
      </c>
      <c r="B219" s="68">
        <v>45078</v>
      </c>
      <c r="C219" s="72">
        <v>299164.25319999998</v>
      </c>
      <c r="D219" s="59">
        <f t="shared" si="223"/>
        <v>3.4408042515377879E-2</v>
      </c>
      <c r="E219" s="75">
        <f t="shared" si="224"/>
        <v>-1.1677431375723191E-2</v>
      </c>
      <c r="F219" s="77">
        <v>344169.6556</v>
      </c>
      <c r="G219" s="70">
        <f t="shared" si="227"/>
        <v>8.5794116785156138E-3</v>
      </c>
      <c r="H219" s="71">
        <f t="shared" si="228"/>
        <v>-4.6219860994102802E-2</v>
      </c>
    </row>
    <row r="220" spans="1:8" ht="12" customHeight="1" x14ac:dyDescent="0.2">
      <c r="A220" s="68">
        <v>45047</v>
      </c>
      <c r="B220" s="68">
        <v>45108</v>
      </c>
      <c r="C220" s="72">
        <v>309121.11839999998</v>
      </c>
      <c r="D220" s="59">
        <f t="shared" si="223"/>
        <v>3.3282269166508893E-2</v>
      </c>
      <c r="E220" s="75">
        <f t="shared" si="224"/>
        <v>-9.5002069942260459E-3</v>
      </c>
      <c r="F220" s="77">
        <v>341184.99310000002</v>
      </c>
      <c r="G220" s="70">
        <f t="shared" si="227"/>
        <v>-8.672067544120754E-3</v>
      </c>
      <c r="H220" s="71">
        <f t="shared" si="228"/>
        <v>-6.0792434531985906E-2</v>
      </c>
    </row>
    <row r="221" spans="1:8" ht="12" customHeight="1" x14ac:dyDescent="0.2">
      <c r="A221" s="68">
        <v>45078</v>
      </c>
      <c r="B221" s="68">
        <v>45139</v>
      </c>
      <c r="C221" s="72">
        <v>305976.37190000003</v>
      </c>
      <c r="D221" s="59">
        <f t="shared" si="223"/>
        <v>-1.0173185566476506E-2</v>
      </c>
      <c r="E221" s="75">
        <f t="shared" si="224"/>
        <v>-3.3173641203886439E-2</v>
      </c>
      <c r="F221" s="77">
        <v>316086.79590000003</v>
      </c>
      <c r="G221" s="70">
        <f t="shared" si="227"/>
        <v>-7.35618438899035E-2</v>
      </c>
      <c r="H221" s="71">
        <f t="shared" si="228"/>
        <v>-0.15203898503330548</v>
      </c>
    </row>
    <row r="222" spans="1:8" ht="12" customHeight="1" x14ac:dyDescent="0.2">
      <c r="A222" s="68">
        <v>45108</v>
      </c>
      <c r="B222" s="68">
        <v>45170</v>
      </c>
      <c r="C222" s="72">
        <v>298495</v>
      </c>
      <c r="D222" s="59">
        <f t="shared" si="223"/>
        <v>-2.4450815772288137E-2</v>
      </c>
      <c r="E222" s="75">
        <f t="shared" si="224"/>
        <v>-6.1327622587634467E-2</v>
      </c>
      <c r="F222" s="77">
        <v>310069</v>
      </c>
      <c r="G222" s="70">
        <f t="shared" ref="G222" si="229">IFERROR(F222/F221-1,".")</f>
        <v>-1.9038428615359981E-2</v>
      </c>
      <c r="H222" s="71">
        <f t="shared" ref="H222" si="230">IFERROR(F222/F210-1,".")</f>
        <v>-0.12465276209404219</v>
      </c>
    </row>
    <row r="223" spans="1:8" ht="12" customHeight="1" x14ac:dyDescent="0.2">
      <c r="A223" s="68">
        <v>45139</v>
      </c>
      <c r="B223" s="68">
        <v>45200</v>
      </c>
      <c r="C223" s="72">
        <v>291535</v>
      </c>
      <c r="D223" s="59">
        <f t="shared" ref="D223" si="231">IFERROR(C223/C222-1,".")</f>
        <v>-2.3316973483642922E-2</v>
      </c>
      <c r="E223" s="75">
        <f t="shared" ref="E223" si="232">IFERROR(C223/C211-1,".")</f>
        <v>-7.7864444950530132E-2</v>
      </c>
      <c r="F223" s="77">
        <v>304771</v>
      </c>
      <c r="G223" s="70">
        <f t="shared" ref="G223" si="233">IFERROR(F223/F222-1,".")</f>
        <v>-1.7086519452121918E-2</v>
      </c>
      <c r="H223" s="71">
        <f t="shared" ref="H223" si="234">IFERROR(F223/F211-1,".")</f>
        <v>-0.14651966440021058</v>
      </c>
    </row>
    <row r="224" spans="1:8" ht="12" customHeight="1" x14ac:dyDescent="0.2">
      <c r="C224" s="72"/>
    </row>
    <row r="225" spans="3:3" ht="12" customHeight="1" x14ac:dyDescent="0.2">
      <c r="C225" s="72"/>
    </row>
    <row r="226" spans="3:3" ht="12" customHeight="1" x14ac:dyDescent="0.2">
      <c r="C226" s="72"/>
    </row>
    <row r="227" spans="3:3" ht="12" customHeight="1" x14ac:dyDescent="0.2">
      <c r="C227" s="72"/>
    </row>
    <row r="228" spans="3:3" ht="12" customHeight="1" x14ac:dyDescent="0.2">
      <c r="C228" s="72"/>
    </row>
    <row r="229" spans="3:3" ht="12" customHeight="1" x14ac:dyDescent="0.2">
      <c r="C229" s="72"/>
    </row>
    <row r="230" spans="3:3" ht="12" customHeight="1" x14ac:dyDescent="0.2">
      <c r="C230" s="72"/>
    </row>
    <row r="231" spans="3:3" ht="12" customHeight="1" x14ac:dyDescent="0.2">
      <c r="C231" s="72"/>
    </row>
    <row r="232" spans="3:3" ht="12" customHeight="1" x14ac:dyDescent="0.2">
      <c r="C232" s="72"/>
    </row>
    <row r="233" spans="3:3" ht="12" customHeight="1" x14ac:dyDescent="0.2">
      <c r="C233" s="72"/>
    </row>
    <row r="234" spans="3:3" ht="12" customHeight="1" x14ac:dyDescent="0.2">
      <c r="C234" s="72"/>
    </row>
    <row r="235" spans="3:3" ht="12" customHeight="1" x14ac:dyDescent="0.2">
      <c r="C235" s="72"/>
    </row>
    <row r="236" spans="3:3" ht="12" customHeight="1" x14ac:dyDescent="0.2">
      <c r="C236" s="72"/>
    </row>
    <row r="237" spans="3:3" ht="12" customHeight="1" x14ac:dyDescent="0.2">
      <c r="C237" s="72"/>
    </row>
    <row r="238" spans="3:3" ht="12" customHeight="1" x14ac:dyDescent="0.2">
      <c r="C238" s="72"/>
    </row>
    <row r="239" spans="3:3" ht="12" customHeight="1" x14ac:dyDescent="0.2">
      <c r="C239" s="72"/>
    </row>
    <row r="240" spans="3:3" ht="12" customHeight="1" x14ac:dyDescent="0.2">
      <c r="C240" s="72"/>
    </row>
    <row r="241" spans="3:3" ht="12" customHeight="1" x14ac:dyDescent="0.2">
      <c r="C241" s="72"/>
    </row>
    <row r="242" spans="3:3" ht="12" customHeight="1" x14ac:dyDescent="0.2">
      <c r="C242" s="72"/>
    </row>
    <row r="243" spans="3:3" ht="12" customHeight="1" x14ac:dyDescent="0.2">
      <c r="C243" s="72"/>
    </row>
    <row r="244" spans="3:3" ht="12" customHeight="1" x14ac:dyDescent="0.2">
      <c r="C244" s="72"/>
    </row>
    <row r="245" spans="3:3" ht="12" customHeight="1" x14ac:dyDescent="0.2">
      <c r="C245" s="72"/>
    </row>
    <row r="246" spans="3:3" ht="12" customHeight="1" x14ac:dyDescent="0.2">
      <c r="C246" s="72"/>
    </row>
    <row r="247" spans="3:3" ht="12" customHeight="1" x14ac:dyDescent="0.2">
      <c r="C247" s="72"/>
    </row>
    <row r="248" spans="3:3" ht="12" customHeight="1" x14ac:dyDescent="0.2">
      <c r="C248" s="72"/>
    </row>
    <row r="249" spans="3:3" ht="12" customHeight="1" x14ac:dyDescent="0.2">
      <c r="C249" s="72"/>
    </row>
    <row r="250" spans="3:3" ht="12" customHeight="1" x14ac:dyDescent="0.2">
      <c r="C250" s="72"/>
    </row>
    <row r="251" spans="3:3" ht="12" customHeight="1" x14ac:dyDescent="0.2">
      <c r="C251" s="72"/>
    </row>
    <row r="252" spans="3:3" ht="12" customHeight="1" x14ac:dyDescent="0.2">
      <c r="C252" s="72"/>
    </row>
    <row r="253" spans="3:3" ht="12" customHeight="1" x14ac:dyDescent="0.2">
      <c r="C253" s="72"/>
    </row>
    <row r="254" spans="3:3" ht="12" customHeight="1" x14ac:dyDescent="0.2">
      <c r="C254" s="72"/>
    </row>
    <row r="255" spans="3:3" ht="12" customHeight="1" x14ac:dyDescent="0.2">
      <c r="C255" s="72"/>
    </row>
    <row r="256" spans="3:3" ht="12" customHeight="1" x14ac:dyDescent="0.2">
      <c r="C256" s="72"/>
    </row>
    <row r="257" spans="3:3" ht="12" customHeight="1" x14ac:dyDescent="0.2">
      <c r="C257" s="72"/>
    </row>
    <row r="258" spans="3:3" ht="12" customHeight="1" x14ac:dyDescent="0.2">
      <c r="C258" s="72"/>
    </row>
    <row r="259" spans="3:3" ht="12" customHeight="1" x14ac:dyDescent="0.2">
      <c r="C259" s="72"/>
    </row>
    <row r="260" spans="3:3" ht="12" customHeight="1" x14ac:dyDescent="0.2">
      <c r="C260" s="72"/>
    </row>
    <row r="261" spans="3:3" ht="12" customHeight="1" x14ac:dyDescent="0.2">
      <c r="C261" s="72"/>
    </row>
    <row r="262" spans="3:3" ht="12" customHeight="1" x14ac:dyDescent="0.2">
      <c r="C262" s="72"/>
    </row>
    <row r="263" spans="3:3" ht="12" customHeight="1" x14ac:dyDescent="0.2">
      <c r="C263" s="72"/>
    </row>
    <row r="264" spans="3:3" ht="12" customHeight="1" x14ac:dyDescent="0.2">
      <c r="C264" s="72"/>
    </row>
    <row r="265" spans="3:3" ht="12" customHeight="1" x14ac:dyDescent="0.2">
      <c r="C265" s="72"/>
    </row>
    <row r="266" spans="3:3" ht="12" customHeight="1" x14ac:dyDescent="0.2">
      <c r="C266" s="72"/>
    </row>
    <row r="267" spans="3:3" ht="12" customHeight="1" x14ac:dyDescent="0.2">
      <c r="C267" s="72"/>
    </row>
    <row r="268" spans="3:3" ht="12" customHeight="1" x14ac:dyDescent="0.2">
      <c r="C268" s="72"/>
    </row>
    <row r="269" spans="3:3" ht="12" customHeight="1" x14ac:dyDescent="0.2">
      <c r="C269" s="72"/>
    </row>
    <row r="270" spans="3:3" ht="12" customHeight="1" x14ac:dyDescent="0.2">
      <c r="C270" s="72"/>
    </row>
    <row r="271" spans="3:3" ht="12" customHeight="1" x14ac:dyDescent="0.2">
      <c r="C271" s="72"/>
    </row>
    <row r="272" spans="3:3" ht="12" customHeight="1" x14ac:dyDescent="0.2">
      <c r="C272" s="72"/>
    </row>
    <row r="273" spans="3:3" ht="12" customHeight="1" x14ac:dyDescent="0.2">
      <c r="C273" s="72"/>
    </row>
    <row r="274" spans="3:3" ht="12" customHeight="1" x14ac:dyDescent="0.2">
      <c r="C274" s="72"/>
    </row>
    <row r="275" spans="3:3" ht="12" customHeight="1" x14ac:dyDescent="0.2">
      <c r="C275" s="72"/>
    </row>
    <row r="276" spans="3:3" ht="12" customHeight="1" x14ac:dyDescent="0.2">
      <c r="C276" s="72"/>
    </row>
    <row r="277" spans="3:3" ht="12" customHeight="1" x14ac:dyDescent="0.2">
      <c r="C277" s="72"/>
    </row>
    <row r="278" spans="3:3" ht="12" customHeight="1" x14ac:dyDescent="0.2">
      <c r="C278" s="72"/>
    </row>
    <row r="279" spans="3:3" ht="12" customHeight="1" x14ac:dyDescent="0.2">
      <c r="C279" s="72"/>
    </row>
    <row r="280" spans="3:3" ht="12" customHeight="1" x14ac:dyDescent="0.2">
      <c r="C280" s="72"/>
    </row>
    <row r="281" spans="3:3" ht="12" customHeight="1" x14ac:dyDescent="0.2">
      <c r="C281" s="72"/>
    </row>
    <row r="282" spans="3:3" ht="12" customHeight="1" x14ac:dyDescent="0.2">
      <c r="C282" s="72"/>
    </row>
    <row r="283" spans="3:3" ht="12" customHeight="1" x14ac:dyDescent="0.2">
      <c r="C283" s="72"/>
    </row>
    <row r="284" spans="3:3" ht="12" customHeight="1" x14ac:dyDescent="0.2">
      <c r="C284" s="72"/>
    </row>
    <row r="285" spans="3:3" ht="12" customHeight="1" x14ac:dyDescent="0.2">
      <c r="C285" s="72"/>
    </row>
    <row r="286" spans="3:3" ht="12" customHeight="1" x14ac:dyDescent="0.2">
      <c r="C286" s="72"/>
    </row>
    <row r="287" spans="3:3" ht="12" customHeight="1" x14ac:dyDescent="0.2">
      <c r="C287" s="72"/>
    </row>
    <row r="288" spans="3:3" ht="12" customHeight="1" x14ac:dyDescent="0.2">
      <c r="C288" s="72"/>
    </row>
    <row r="289" spans="3:3" ht="12" customHeight="1" x14ac:dyDescent="0.2">
      <c r="C289" s="72"/>
    </row>
    <row r="290" spans="3:3" ht="12" customHeight="1" x14ac:dyDescent="0.2">
      <c r="C290" s="72"/>
    </row>
    <row r="291" spans="3:3" ht="12" customHeight="1" x14ac:dyDescent="0.2">
      <c r="C291" s="72"/>
    </row>
    <row r="292" spans="3:3" ht="12" customHeight="1" x14ac:dyDescent="0.2">
      <c r="C292" s="72"/>
    </row>
    <row r="293" spans="3:3" ht="12" customHeight="1" x14ac:dyDescent="0.2">
      <c r="C293" s="72"/>
    </row>
    <row r="294" spans="3:3" ht="12" customHeight="1" x14ac:dyDescent="0.2">
      <c r="C294" s="72"/>
    </row>
    <row r="295" spans="3:3" ht="12" customHeight="1" x14ac:dyDescent="0.2">
      <c r="C295" s="72"/>
    </row>
    <row r="296" spans="3:3" ht="12" customHeight="1" x14ac:dyDescent="0.2">
      <c r="C296" s="72"/>
    </row>
    <row r="297" spans="3:3" ht="12" customHeight="1" x14ac:dyDescent="0.2">
      <c r="C297" s="72"/>
    </row>
    <row r="298" spans="3:3" ht="12" customHeight="1" x14ac:dyDescent="0.2">
      <c r="C298" s="72"/>
    </row>
    <row r="299" spans="3:3" ht="12" customHeight="1" x14ac:dyDescent="0.2">
      <c r="C299" s="72"/>
    </row>
    <row r="300" spans="3:3" ht="12" customHeight="1" x14ac:dyDescent="0.2">
      <c r="C300" s="72"/>
    </row>
    <row r="301" spans="3:3" ht="12" customHeight="1" x14ac:dyDescent="0.2">
      <c r="C301" s="72"/>
    </row>
    <row r="302" spans="3:3" ht="12" customHeight="1" x14ac:dyDescent="0.2">
      <c r="C302" s="72"/>
    </row>
    <row r="303" spans="3:3" ht="12" customHeight="1" x14ac:dyDescent="0.2">
      <c r="C303" s="72"/>
    </row>
    <row r="304" spans="3:3" ht="12" customHeight="1" x14ac:dyDescent="0.2">
      <c r="C304" s="72"/>
    </row>
    <row r="305" spans="3:3" ht="12" customHeight="1" x14ac:dyDescent="0.2">
      <c r="C305" s="72"/>
    </row>
    <row r="306" spans="3:3" ht="12" customHeight="1" x14ac:dyDescent="0.2">
      <c r="C306" s="72"/>
    </row>
    <row r="307" spans="3:3" ht="12" customHeight="1" x14ac:dyDescent="0.2">
      <c r="C307" s="72"/>
    </row>
    <row r="308" spans="3:3" ht="12" customHeight="1" x14ac:dyDescent="0.2">
      <c r="C308" s="72"/>
    </row>
    <row r="309" spans="3:3" ht="12" customHeight="1" x14ac:dyDescent="0.2">
      <c r="C309" s="72"/>
    </row>
    <row r="310" spans="3:3" ht="12" customHeight="1" x14ac:dyDescent="0.2">
      <c r="C310" s="72"/>
    </row>
    <row r="311" spans="3:3" ht="12" customHeight="1" x14ac:dyDescent="0.2">
      <c r="C311" s="72"/>
    </row>
    <row r="312" spans="3:3" ht="12" customHeight="1" x14ac:dyDescent="0.2">
      <c r="C312" s="72"/>
    </row>
    <row r="313" spans="3:3" ht="12" customHeight="1" x14ac:dyDescent="0.2">
      <c r="C313" s="72"/>
    </row>
    <row r="314" spans="3:3" ht="12" customHeight="1" x14ac:dyDescent="0.2">
      <c r="C314" s="72"/>
    </row>
    <row r="315" spans="3:3" ht="12" customHeight="1" x14ac:dyDescent="0.2">
      <c r="C315" s="72"/>
    </row>
    <row r="316" spans="3:3" ht="12" customHeight="1" x14ac:dyDescent="0.2">
      <c r="C316" s="72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23"/>
  <sheetViews>
    <sheetView workbookViewId="0">
      <pane ySplit="11" topLeftCell="A214" activePane="bottomLeft" state="frozen"/>
      <selection pane="bottomLeft" activeCell="M223" sqref="M223"/>
    </sheetView>
  </sheetViews>
  <sheetFormatPr defaultColWidth="9.140625" defaultRowHeight="12" x14ac:dyDescent="0.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 x14ac:dyDescent="0.2"/>
    <row r="2" spans="1:14" x14ac:dyDescent="0.2">
      <c r="A2" s="35" t="s">
        <v>8</v>
      </c>
      <c r="B2" s="35"/>
    </row>
    <row r="3" spans="1:14" x14ac:dyDescent="0.2">
      <c r="A3" s="32" t="s">
        <v>34</v>
      </c>
    </row>
    <row r="4" spans="1:14" x14ac:dyDescent="0.2">
      <c r="A4" s="35" t="s">
        <v>10</v>
      </c>
      <c r="B4" s="35"/>
    </row>
    <row r="6" spans="1:14" x14ac:dyDescent="0.2">
      <c r="A6" s="35" t="s">
        <v>11</v>
      </c>
    </row>
    <row r="7" spans="1:14" x14ac:dyDescent="0.2">
      <c r="A7" s="35" t="s">
        <v>12</v>
      </c>
    </row>
    <row r="8" spans="1:14" x14ac:dyDescent="0.2">
      <c r="A8" s="35"/>
    </row>
    <row r="9" spans="1:14" x14ac:dyDescent="0.2">
      <c r="A9" s="36" t="s">
        <v>21</v>
      </c>
    </row>
    <row r="10" spans="1:14" ht="15" x14ac:dyDescent="0.2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24" x14ac:dyDescent="0.2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 x14ac:dyDescent="0.2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 x14ac:dyDescent="0.2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 x14ac:dyDescent="0.2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 x14ac:dyDescent="0.2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 x14ac:dyDescent="0.2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 x14ac:dyDescent="0.2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 x14ac:dyDescent="0.2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 x14ac:dyDescent="0.2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 x14ac:dyDescent="0.2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 x14ac:dyDescent="0.2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 x14ac:dyDescent="0.2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 x14ac:dyDescent="0.2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 x14ac:dyDescent="0.2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 x14ac:dyDescent="0.2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 x14ac:dyDescent="0.2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 x14ac:dyDescent="0.2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 x14ac:dyDescent="0.2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 x14ac:dyDescent="0.2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 x14ac:dyDescent="0.2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 x14ac:dyDescent="0.2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 x14ac:dyDescent="0.2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 x14ac:dyDescent="0.2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 x14ac:dyDescent="0.2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 x14ac:dyDescent="0.2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 x14ac:dyDescent="0.2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 x14ac:dyDescent="0.2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 x14ac:dyDescent="0.2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 x14ac:dyDescent="0.2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 x14ac:dyDescent="0.2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 x14ac:dyDescent="0.2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 x14ac:dyDescent="0.2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 x14ac:dyDescent="0.2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 x14ac:dyDescent="0.2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 x14ac:dyDescent="0.2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 x14ac:dyDescent="0.2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 x14ac:dyDescent="0.2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 x14ac:dyDescent="0.2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 x14ac:dyDescent="0.2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 x14ac:dyDescent="0.2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 x14ac:dyDescent="0.2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 x14ac:dyDescent="0.2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 x14ac:dyDescent="0.2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 x14ac:dyDescent="0.2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 x14ac:dyDescent="0.2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 x14ac:dyDescent="0.2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 x14ac:dyDescent="0.2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 x14ac:dyDescent="0.2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 x14ac:dyDescent="0.2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 x14ac:dyDescent="0.2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 x14ac:dyDescent="0.2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 x14ac:dyDescent="0.2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 x14ac:dyDescent="0.2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 x14ac:dyDescent="0.2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 x14ac:dyDescent="0.2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 x14ac:dyDescent="0.2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 x14ac:dyDescent="0.2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 x14ac:dyDescent="0.2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 x14ac:dyDescent="0.2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 x14ac:dyDescent="0.2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 x14ac:dyDescent="0.2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 x14ac:dyDescent="0.2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 x14ac:dyDescent="0.2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 x14ac:dyDescent="0.2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 x14ac:dyDescent="0.2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 x14ac:dyDescent="0.2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 x14ac:dyDescent="0.2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 x14ac:dyDescent="0.2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 x14ac:dyDescent="0.2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 x14ac:dyDescent="0.2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 x14ac:dyDescent="0.2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 x14ac:dyDescent="0.2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 x14ac:dyDescent="0.2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 x14ac:dyDescent="0.2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 x14ac:dyDescent="0.2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 x14ac:dyDescent="0.2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 x14ac:dyDescent="0.2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 x14ac:dyDescent="0.2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 x14ac:dyDescent="0.2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 x14ac:dyDescent="0.2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 x14ac:dyDescent="0.2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 x14ac:dyDescent="0.2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 x14ac:dyDescent="0.2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 x14ac:dyDescent="0.2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 x14ac:dyDescent="0.2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 x14ac:dyDescent="0.2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 x14ac:dyDescent="0.2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 x14ac:dyDescent="0.2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 x14ac:dyDescent="0.2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 x14ac:dyDescent="0.2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 x14ac:dyDescent="0.2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 x14ac:dyDescent="0.2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 x14ac:dyDescent="0.2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 x14ac:dyDescent="0.2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 x14ac:dyDescent="0.2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 x14ac:dyDescent="0.2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 x14ac:dyDescent="0.2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 x14ac:dyDescent="0.2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 x14ac:dyDescent="0.2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 x14ac:dyDescent="0.2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 x14ac:dyDescent="0.2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 x14ac:dyDescent="0.2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 x14ac:dyDescent="0.2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 x14ac:dyDescent="0.2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 x14ac:dyDescent="0.2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 x14ac:dyDescent="0.2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 x14ac:dyDescent="0.2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 x14ac:dyDescent="0.2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 x14ac:dyDescent="0.2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 x14ac:dyDescent="0.2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 x14ac:dyDescent="0.2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 x14ac:dyDescent="0.2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 x14ac:dyDescent="0.2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 x14ac:dyDescent="0.2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 x14ac:dyDescent="0.2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 x14ac:dyDescent="0.2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 x14ac:dyDescent="0.2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 x14ac:dyDescent="0.2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 x14ac:dyDescent="0.2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 x14ac:dyDescent="0.2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 x14ac:dyDescent="0.2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 x14ac:dyDescent="0.2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 x14ac:dyDescent="0.2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 x14ac:dyDescent="0.2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 x14ac:dyDescent="0.2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 x14ac:dyDescent="0.2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 x14ac:dyDescent="0.2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 x14ac:dyDescent="0.2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 x14ac:dyDescent="0.2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 x14ac:dyDescent="0.2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 x14ac:dyDescent="0.2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 x14ac:dyDescent="0.2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 x14ac:dyDescent="0.2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 x14ac:dyDescent="0.2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 x14ac:dyDescent="0.2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 x14ac:dyDescent="0.2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 x14ac:dyDescent="0.2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 x14ac:dyDescent="0.2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 x14ac:dyDescent="0.2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 x14ac:dyDescent="0.2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 x14ac:dyDescent="0.2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 x14ac:dyDescent="0.2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 x14ac:dyDescent="0.2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 x14ac:dyDescent="0.2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 x14ac:dyDescent="0.2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 x14ac:dyDescent="0.2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 x14ac:dyDescent="0.2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 x14ac:dyDescent="0.2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 x14ac:dyDescent="0.2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 x14ac:dyDescent="0.2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 x14ac:dyDescent="0.2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 x14ac:dyDescent="0.2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 x14ac:dyDescent="0.2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 x14ac:dyDescent="0.2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 x14ac:dyDescent="0.2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 x14ac:dyDescent="0.2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 x14ac:dyDescent="0.2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 x14ac:dyDescent="0.2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 x14ac:dyDescent="0.2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 x14ac:dyDescent="0.2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 x14ac:dyDescent="0.2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 x14ac:dyDescent="0.2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 x14ac:dyDescent="0.2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 x14ac:dyDescent="0.2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 x14ac:dyDescent="0.2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 x14ac:dyDescent="0.2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 x14ac:dyDescent="0.2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 x14ac:dyDescent="0.2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 x14ac:dyDescent="0.2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 x14ac:dyDescent="0.2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 x14ac:dyDescent="0.2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 x14ac:dyDescent="0.2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 x14ac:dyDescent="0.2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 x14ac:dyDescent="0.2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 x14ac:dyDescent="0.2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 x14ac:dyDescent="0.2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 x14ac:dyDescent="0.2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 x14ac:dyDescent="0.2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 x14ac:dyDescent="0.2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 x14ac:dyDescent="0.2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 x14ac:dyDescent="0.2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 x14ac:dyDescent="0.2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 x14ac:dyDescent="0.2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 x14ac:dyDescent="0.2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 x14ac:dyDescent="0.2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 x14ac:dyDescent="0.2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 x14ac:dyDescent="0.2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 x14ac:dyDescent="0.2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 x14ac:dyDescent="0.2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 x14ac:dyDescent="0.2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 x14ac:dyDescent="0.2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 x14ac:dyDescent="0.2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 x14ac:dyDescent="0.2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 x14ac:dyDescent="0.2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 x14ac:dyDescent="0.2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 x14ac:dyDescent="0.2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 x14ac:dyDescent="0.2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 x14ac:dyDescent="0.2">
      <c r="A208" s="43">
        <v>44682</v>
      </c>
      <c r="B208" s="54">
        <v>44743</v>
      </c>
      <c r="C208" s="73">
        <v>282391</v>
      </c>
      <c r="D208" s="44">
        <f t="shared" ref="D208:D221" si="222">IFERROR(C208/C207-1,".")</f>
        <v>9.1411663384948216E-3</v>
      </c>
      <c r="E208" s="45">
        <f t="shared" ref="E208:E221" si="223">IFERROR(C208/C196-1,".")</f>
        <v>-2.326731645902369E-2</v>
      </c>
      <c r="F208" s="53">
        <v>254185</v>
      </c>
      <c r="G208" s="47">
        <f t="shared" ref="G208:G218" si="224">IFERROR(F208/F207-1,".")</f>
        <v>4.8920892997152743E-2</v>
      </c>
      <c r="H208" s="48">
        <f t="shared" ref="H208:H218" si="225">IFERROR(F208/F196-1,".")</f>
        <v>7.6899938144504576E-2</v>
      </c>
      <c r="I208" s="73">
        <v>263004</v>
      </c>
      <c r="J208" s="44">
        <f t="shared" ref="J208:J218" si="226">IFERROR(I208/I207-1,".")</f>
        <v>2.5524647310670723E-2</v>
      </c>
      <c r="K208" s="45">
        <f t="shared" ref="K208:K218" si="227">IFERROR(I208/I196-1,".")</f>
        <v>8.8948787061994716E-2</v>
      </c>
      <c r="L208" s="53">
        <v>208622</v>
      </c>
      <c r="M208" s="47">
        <f t="shared" ref="M208:M217" si="228">IFERROR(L208/L207-1,".")</f>
        <v>0.10473779806505923</v>
      </c>
      <c r="N208" s="48">
        <f t="shared" ref="N208:N217" si="229">IFERROR(L208/L196-1,".")</f>
        <v>9.0839690665049266E-2</v>
      </c>
    </row>
    <row r="209" spans="1:14" x14ac:dyDescent="0.2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 x14ac:dyDescent="0.2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 x14ac:dyDescent="0.2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 x14ac:dyDescent="0.2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 x14ac:dyDescent="0.2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 x14ac:dyDescent="0.2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  <row r="215" spans="1:14" x14ac:dyDescent="0.2">
      <c r="A215" s="43">
        <v>44896</v>
      </c>
      <c r="B215" s="54">
        <v>44958</v>
      </c>
      <c r="C215" s="73">
        <v>294410</v>
      </c>
      <c r="D215" s="44">
        <f t="shared" si="222"/>
        <v>-2.2039894367951618E-2</v>
      </c>
      <c r="E215" s="45">
        <f t="shared" si="223"/>
        <v>7.688256014279915E-2</v>
      </c>
      <c r="F215" s="53">
        <v>247994</v>
      </c>
      <c r="G215" s="47">
        <f t="shared" si="224"/>
        <v>-2.3588007165777469E-2</v>
      </c>
      <c r="H215" s="48">
        <f t="shared" si="225"/>
        <v>7.3957629614231912E-2</v>
      </c>
      <c r="I215" s="73">
        <v>182179</v>
      </c>
      <c r="J215" s="44">
        <f t="shared" si="226"/>
        <v>-6.9038116603385991E-2</v>
      </c>
      <c r="K215" s="45">
        <f t="shared" si="227"/>
        <v>-0.39063435519207934</v>
      </c>
      <c r="L215" s="53">
        <v>210896</v>
      </c>
      <c r="M215" s="47">
        <f t="shared" si="228"/>
        <v>2.523516686517091E-2</v>
      </c>
      <c r="N215" s="48">
        <f t="shared" si="229"/>
        <v>0.12690024419306756</v>
      </c>
    </row>
    <row r="216" spans="1:14" x14ac:dyDescent="0.2">
      <c r="A216" s="43">
        <v>44927</v>
      </c>
      <c r="B216" s="54">
        <v>44986</v>
      </c>
      <c r="C216" s="73">
        <v>270161</v>
      </c>
      <c r="D216" s="44">
        <f t="shared" si="222"/>
        <v>-8.2364729458917818E-2</v>
      </c>
      <c r="E216" s="45">
        <f t="shared" si="223"/>
        <v>1.7896771422435398E-2</v>
      </c>
      <c r="F216" s="53">
        <v>263437</v>
      </c>
      <c r="G216" s="47">
        <f t="shared" si="224"/>
        <v>6.2271667862932256E-2</v>
      </c>
      <c r="H216" s="48">
        <f t="shared" si="225"/>
        <v>0.16655891313589355</v>
      </c>
      <c r="I216" s="73">
        <v>208523</v>
      </c>
      <c r="J216" s="44">
        <f t="shared" si="226"/>
        <v>0.14460503131535463</v>
      </c>
      <c r="K216" s="45">
        <f t="shared" si="227"/>
        <v>-0.26493066081966177</v>
      </c>
      <c r="L216" s="53">
        <v>182811</v>
      </c>
      <c r="M216" s="47">
        <f t="shared" si="228"/>
        <v>-0.13316990364919201</v>
      </c>
      <c r="N216" s="48">
        <f t="shared" si="229"/>
        <v>3.5021655239799721E-3</v>
      </c>
    </row>
    <row r="217" spans="1:14" x14ac:dyDescent="0.2">
      <c r="A217" s="43">
        <v>44958</v>
      </c>
      <c r="B217" s="54">
        <v>45017</v>
      </c>
      <c r="C217" s="73">
        <v>270096</v>
      </c>
      <c r="D217" s="44">
        <f t="shared" si="222"/>
        <v>-2.40597273477694E-4</v>
      </c>
      <c r="E217" s="45">
        <f t="shared" si="223"/>
        <v>3.202732754075055E-2</v>
      </c>
      <c r="F217" s="53">
        <v>263535</v>
      </c>
      <c r="G217" s="47">
        <f t="shared" si="224"/>
        <v>3.7200545101856441E-4</v>
      </c>
      <c r="H217" s="48">
        <f t="shared" si="225"/>
        <v>0.13572601393719208</v>
      </c>
      <c r="I217" s="73">
        <v>211906</v>
      </c>
      <c r="J217" s="44">
        <f t="shared" si="226"/>
        <v>1.6223630007241363E-2</v>
      </c>
      <c r="K217" s="45">
        <f t="shared" si="227"/>
        <v>-0.23387901488090934</v>
      </c>
      <c r="L217" s="53">
        <v>192039</v>
      </c>
      <c r="M217" s="47">
        <f t="shared" si="228"/>
        <v>5.0478362899387896E-2</v>
      </c>
      <c r="N217" s="48">
        <f t="shared" si="229"/>
        <v>9.2521163298743936E-2</v>
      </c>
    </row>
    <row r="218" spans="1:14" x14ac:dyDescent="0.2">
      <c r="A218" s="43">
        <v>44986</v>
      </c>
      <c r="B218" s="54">
        <v>45047</v>
      </c>
      <c r="C218" s="73">
        <v>278357.33850000001</v>
      </c>
      <c r="D218" s="44">
        <f t="shared" si="222"/>
        <v>3.0586674737871133E-2</v>
      </c>
      <c r="E218" s="45">
        <f t="shared" si="223"/>
        <v>8.3140415423108349E-2</v>
      </c>
      <c r="F218" s="53">
        <v>260151.0398</v>
      </c>
      <c r="G218" s="47">
        <f t="shared" si="224"/>
        <v>-1.2840648111256625E-2</v>
      </c>
      <c r="H218" s="48">
        <f t="shared" si="225"/>
        <v>0.10148080005758242</v>
      </c>
      <c r="I218" s="73">
        <v>221494.6207</v>
      </c>
      <c r="J218" s="44">
        <f t="shared" si="226"/>
        <v>4.5249406340547305E-2</v>
      </c>
      <c r="K218" s="45">
        <f t="shared" si="227"/>
        <v>-0.13197573117634842</v>
      </c>
      <c r="L218" s="53">
        <v>199968.29070000001</v>
      </c>
      <c r="M218" s="47">
        <f t="shared" ref="M218" si="230">IFERROR(L218/L217-1,".")</f>
        <v>4.1290002030837547E-2</v>
      </c>
      <c r="N218" s="48">
        <f t="shared" ref="N218" si="231">IFERROR(L218/L206-1,".")</f>
        <v>7.5387419736488326E-2</v>
      </c>
    </row>
    <row r="219" spans="1:14" x14ac:dyDescent="0.2">
      <c r="A219" s="43">
        <v>45017</v>
      </c>
      <c r="B219" s="54">
        <v>45078</v>
      </c>
      <c r="C219" s="73">
        <v>296869.092</v>
      </c>
      <c r="D219" s="44">
        <f t="shared" si="222"/>
        <v>6.6503558338915525E-2</v>
      </c>
      <c r="E219" s="45">
        <f t="shared" si="223"/>
        <v>6.0879495985105336E-2</v>
      </c>
      <c r="F219" s="53">
        <v>245156.53589999999</v>
      </c>
      <c r="G219" s="47">
        <f t="shared" ref="G219:G221" si="232">IFERROR(F219/F218-1,".")</f>
        <v>-5.763768582869222E-2</v>
      </c>
      <c r="H219" s="48">
        <f t="shared" ref="H219:H221" si="233">IFERROR(F219/F207-1,".")</f>
        <v>1.1663994965542823E-2</v>
      </c>
      <c r="I219" s="73">
        <v>214134.2653</v>
      </c>
      <c r="J219" s="44">
        <f t="shared" ref="J219:J221" si="234">IFERROR(I219/I218-1,".")</f>
        <v>-3.3230402511531532E-2</v>
      </c>
      <c r="K219" s="45">
        <f t="shared" ref="K219:K221" si="235">IFERROR(I219/I207-1,".")</f>
        <v>-0.16503183640206198</v>
      </c>
      <c r="L219" s="53">
        <v>199220.06899999999</v>
      </c>
      <c r="M219" s="47">
        <f t="shared" ref="M219:M220" si="236">IFERROR(L219/L218-1,".")</f>
        <v>-3.7417017337140202E-3</v>
      </c>
      <c r="N219" s="48">
        <f t="shared" ref="N219:N220" si="237">IFERROR(L219/L207-1,".")</f>
        <v>5.4950773923311935E-2</v>
      </c>
    </row>
    <row r="220" spans="1:14" x14ac:dyDescent="0.2">
      <c r="A220" s="43">
        <v>45047</v>
      </c>
      <c r="B220" s="54">
        <v>45108</v>
      </c>
      <c r="C220" s="73">
        <v>289387.27179999999</v>
      </c>
      <c r="D220" s="44">
        <f t="shared" si="222"/>
        <v>-2.5202422217803666E-2</v>
      </c>
      <c r="E220" s="45">
        <f t="shared" si="223"/>
        <v>2.4775123144859412E-2</v>
      </c>
      <c r="F220" s="53">
        <v>256027.35889999999</v>
      </c>
      <c r="G220" s="47">
        <f t="shared" si="232"/>
        <v>4.4342374801845885E-2</v>
      </c>
      <c r="H220" s="48">
        <f t="shared" si="233"/>
        <v>7.2481023663866218E-3</v>
      </c>
      <c r="I220" s="73">
        <v>242323.22810000001</v>
      </c>
      <c r="J220" s="44">
        <f t="shared" si="234"/>
        <v>0.13164153229053532</v>
      </c>
      <c r="K220" s="45">
        <f t="shared" si="235"/>
        <v>-7.8632917750300346E-2</v>
      </c>
      <c r="L220" s="53">
        <v>202058.65960000001</v>
      </c>
      <c r="M220" s="47">
        <f t="shared" si="236"/>
        <v>1.4248517301738373E-2</v>
      </c>
      <c r="N220" s="48">
        <f t="shared" si="237"/>
        <v>-3.1460442331106009E-2</v>
      </c>
    </row>
    <row r="221" spans="1:14" x14ac:dyDescent="0.2">
      <c r="A221" s="43">
        <v>45078</v>
      </c>
      <c r="B221" s="54">
        <v>45139</v>
      </c>
      <c r="C221" s="73">
        <v>290257.6851</v>
      </c>
      <c r="D221" s="44">
        <f t="shared" si="222"/>
        <v>3.007780178395647E-3</v>
      </c>
      <c r="E221" s="45">
        <f t="shared" si="223"/>
        <v>-2.6973885429293354E-4</v>
      </c>
      <c r="F221" s="53">
        <v>258325.15609999999</v>
      </c>
      <c r="G221" s="47">
        <f t="shared" si="232"/>
        <v>8.9748111681200449E-3</v>
      </c>
      <c r="H221" s="48">
        <f t="shared" si="233"/>
        <v>-1.3743796506633599E-2</v>
      </c>
      <c r="I221" s="73">
        <v>233900.94440000001</v>
      </c>
      <c r="J221" s="44">
        <f t="shared" si="234"/>
        <v>-3.4756402702444844E-2</v>
      </c>
      <c r="K221" s="45">
        <f t="shared" si="235"/>
        <v>-0.10468880731557006</v>
      </c>
      <c r="L221" s="53">
        <v>201122.79130000001</v>
      </c>
      <c r="M221" s="47">
        <f t="shared" ref="M221" si="238">IFERROR(L221/L220-1,".")</f>
        <v>-4.6316663777373757E-3</v>
      </c>
      <c r="N221" s="48">
        <f t="shared" ref="N221" si="239">IFERROR(L221/L209-1,".")</f>
        <v>-9.1569896023415032E-2</v>
      </c>
    </row>
    <row r="222" spans="1:14" x14ac:dyDescent="0.2">
      <c r="A222" s="43">
        <v>45108</v>
      </c>
      <c r="B222" s="54">
        <v>45170</v>
      </c>
      <c r="C222" s="73">
        <v>274725</v>
      </c>
      <c r="D222" s="44">
        <f t="shared" ref="D222" si="240">IFERROR(C222/C221-1,".")</f>
        <v>-5.3513432709451414E-2</v>
      </c>
      <c r="E222" s="45">
        <f t="shared" ref="E222" si="241">IFERROR(C222/C210-1,".")</f>
        <v>-7.2930481175148554E-2</v>
      </c>
      <c r="F222" s="53">
        <v>267670.34999999998</v>
      </c>
      <c r="G222" s="47">
        <f t="shared" ref="G222" si="242">IFERROR(F222/F221-1,".")</f>
        <v>3.6176089239959186E-2</v>
      </c>
      <c r="H222" s="48">
        <f t="shared" ref="H222" si="243">IFERROR(F222/F210-1,".")</f>
        <v>-1.0244933275649903E-2</v>
      </c>
      <c r="I222" s="73">
        <v>231956.36540000001</v>
      </c>
      <c r="J222" s="44">
        <f t="shared" ref="J222" si="244">IFERROR(I222/I221-1,".")</f>
        <v>-8.3136859707352295E-3</v>
      </c>
      <c r="K222" s="45">
        <f t="shared" ref="K222" si="245">IFERROR(I222/I210-1,".")</f>
        <v>-6.7628293961355501E-2</v>
      </c>
      <c r="L222" s="53">
        <v>204369.03599999999</v>
      </c>
      <c r="M222" s="47">
        <f t="shared" ref="M222" si="246">IFERROR(L222/L221-1,".")</f>
        <v>1.6140610813012213E-2</v>
      </c>
      <c r="N222" s="48">
        <f t="shared" ref="N222" si="247">IFERROR(L222/L210-1,".")</f>
        <v>-7.7923497563616717E-2</v>
      </c>
    </row>
    <row r="223" spans="1:14" x14ac:dyDescent="0.2">
      <c r="A223" s="43">
        <v>45139</v>
      </c>
      <c r="B223" s="54">
        <v>45200</v>
      </c>
      <c r="C223" s="73">
        <v>268152</v>
      </c>
      <c r="D223" s="44">
        <f t="shared" ref="D223" si="248">IFERROR(C223/C222-1,".")</f>
        <v>-2.3925743925743981E-2</v>
      </c>
      <c r="E223" s="45">
        <f t="shared" ref="E223" si="249">IFERROR(C223/C211-1,".")</f>
        <v>-0.1238609296839519</v>
      </c>
      <c r="F223" s="53">
        <v>265023</v>
      </c>
      <c r="G223" s="47">
        <f t="shared" ref="G223" si="250">IFERROR(F223/F222-1,".")</f>
        <v>-9.8903371254978056E-3</v>
      </c>
      <c r="H223" s="48">
        <f t="shared" ref="H223" si="251">IFERROR(F223/F211-1,".")</f>
        <v>-7.3115460249086883E-3</v>
      </c>
      <c r="I223" s="73">
        <v>230953</v>
      </c>
      <c r="J223" s="44">
        <f t="shared" ref="J223" si="252">IFERROR(I223/I222-1,".")</f>
        <v>-4.325664433781462E-3</v>
      </c>
      <c r="K223" s="45">
        <f t="shared" ref="K223" si="253">IFERROR(I223/I211-1,".")</f>
        <v>-5.5302630556339549E-2</v>
      </c>
      <c r="L223" s="53">
        <v>203503</v>
      </c>
      <c r="M223" s="47">
        <f t="shared" ref="M223" si="254">IFERROR(L223/L222-1,".")</f>
        <v>-4.2376086757095477E-3</v>
      </c>
      <c r="N223" s="48">
        <f t="shared" ref="N223" si="255">IFERROR(L223/L211-1,".")</f>
        <v>-7.0482428494432092E-2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96" activePane="bottomLeft" state="frozen"/>
      <selection pane="bottomLeft" activeCell="AC17" sqref="AC17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 x14ac:dyDescent="0.2"/>
    <row r="2" spans="1:26" x14ac:dyDescent="0.2">
      <c r="A2" s="60" t="s">
        <v>8</v>
      </c>
    </row>
    <row r="3" spans="1:26" x14ac:dyDescent="0.2">
      <c r="A3" s="22" t="s">
        <v>9</v>
      </c>
    </row>
    <row r="4" spans="1:26" x14ac:dyDescent="0.2">
      <c r="A4" s="60" t="s">
        <v>39</v>
      </c>
    </row>
    <row r="5" spans="1:26" x14ac:dyDescent="0.2">
      <c r="A5" s="60"/>
    </row>
    <row r="6" spans="1:26" x14ac:dyDescent="0.2">
      <c r="A6" s="61" t="s">
        <v>21</v>
      </c>
    </row>
    <row r="7" spans="1:26" ht="15" x14ac:dyDescent="0.25">
      <c r="A7" s="60"/>
      <c r="B7" s="60"/>
      <c r="C7" s="99" t="s">
        <v>13</v>
      </c>
      <c r="D7" s="91"/>
      <c r="E7" s="100"/>
      <c r="F7" s="85" t="s">
        <v>14</v>
      </c>
      <c r="G7" s="86"/>
      <c r="H7" s="87"/>
      <c r="I7" s="91" t="s">
        <v>15</v>
      </c>
      <c r="J7" s="91"/>
      <c r="K7" s="100"/>
      <c r="L7" s="85" t="s">
        <v>15</v>
      </c>
      <c r="M7" s="86"/>
      <c r="N7" s="87"/>
      <c r="O7" s="91" t="s">
        <v>16</v>
      </c>
      <c r="P7" s="91"/>
      <c r="Q7" s="100"/>
      <c r="R7" s="86" t="s">
        <v>17</v>
      </c>
      <c r="S7" s="86"/>
      <c r="T7" s="86"/>
      <c r="U7" s="99" t="s">
        <v>18</v>
      </c>
      <c r="V7" s="91"/>
      <c r="W7" s="100"/>
      <c r="X7" s="85" t="s">
        <v>19</v>
      </c>
      <c r="Y7" s="86"/>
      <c r="Z7" s="87"/>
    </row>
    <row r="8" spans="1:26" x14ac:dyDescent="0.2">
      <c r="A8" s="60"/>
      <c r="B8" s="60"/>
      <c r="C8" s="101" t="s">
        <v>22</v>
      </c>
      <c r="D8" s="92"/>
      <c r="E8" s="102"/>
      <c r="F8" s="88" t="s">
        <v>22</v>
      </c>
      <c r="G8" s="89"/>
      <c r="H8" s="90"/>
      <c r="I8" s="92" t="s">
        <v>23</v>
      </c>
      <c r="J8" s="92"/>
      <c r="K8" s="102"/>
      <c r="L8" s="88" t="s">
        <v>24</v>
      </c>
      <c r="M8" s="89"/>
      <c r="N8" s="90"/>
      <c r="O8" s="92" t="s">
        <v>25</v>
      </c>
      <c r="P8" s="92"/>
      <c r="Q8" s="102"/>
      <c r="R8" s="89" t="s">
        <v>26</v>
      </c>
      <c r="S8" s="89"/>
      <c r="T8" s="89"/>
      <c r="U8" s="101" t="s">
        <v>26</v>
      </c>
      <c r="V8" s="92"/>
      <c r="W8" s="102"/>
      <c r="X8" s="88" t="s">
        <v>25</v>
      </c>
      <c r="Y8" s="89"/>
      <c r="Z8" s="90"/>
    </row>
    <row r="9" spans="1:26" ht="24" x14ac:dyDescent="0.2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x14ac:dyDescent="0.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x14ac:dyDescent="0.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x14ac:dyDescent="0.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x14ac:dyDescent="0.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x14ac:dyDescent="0.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x14ac:dyDescent="0.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x14ac:dyDescent="0.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x14ac:dyDescent="0.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x14ac:dyDescent="0.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x14ac:dyDescent="0.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x14ac:dyDescent="0.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x14ac:dyDescent="0.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x14ac:dyDescent="0.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x14ac:dyDescent="0.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x14ac:dyDescent="0.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x14ac:dyDescent="0.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x14ac:dyDescent="0.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x14ac:dyDescent="0.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x14ac:dyDescent="0.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x14ac:dyDescent="0.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x14ac:dyDescent="0.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x14ac:dyDescent="0.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x14ac:dyDescent="0.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x14ac:dyDescent="0.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x14ac:dyDescent="0.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x14ac:dyDescent="0.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x14ac:dyDescent="0.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x14ac:dyDescent="0.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x14ac:dyDescent="0.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x14ac:dyDescent="0.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x14ac:dyDescent="0.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x14ac:dyDescent="0.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x14ac:dyDescent="0.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x14ac:dyDescent="0.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x14ac:dyDescent="0.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x14ac:dyDescent="0.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 x14ac:dyDescent="0.2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 x14ac:dyDescent="0.2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 x14ac:dyDescent="0.2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 x14ac:dyDescent="0.2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 x14ac:dyDescent="0.2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 x14ac:dyDescent="0.2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 x14ac:dyDescent="0.2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 x14ac:dyDescent="0.2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 x14ac:dyDescent="0.2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 x14ac:dyDescent="0.2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 x14ac:dyDescent="0.2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 x14ac:dyDescent="0.2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 x14ac:dyDescent="0.2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 x14ac:dyDescent="0.2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 x14ac:dyDescent="0.2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 x14ac:dyDescent="0.2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 x14ac:dyDescent="0.2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 x14ac:dyDescent="0.2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 x14ac:dyDescent="0.2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 x14ac:dyDescent="0.2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 x14ac:dyDescent="0.2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 x14ac:dyDescent="0.2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 x14ac:dyDescent="0.2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 x14ac:dyDescent="0.2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 x14ac:dyDescent="0.2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 x14ac:dyDescent="0.2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 x14ac:dyDescent="0.2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 x14ac:dyDescent="0.2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 x14ac:dyDescent="0.2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 x14ac:dyDescent="0.2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 x14ac:dyDescent="0.2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 x14ac:dyDescent="0.2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 x14ac:dyDescent="0.2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 x14ac:dyDescent="0.2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 x14ac:dyDescent="0.2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 x14ac:dyDescent="0.2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 x14ac:dyDescent="0.2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 x14ac:dyDescent="0.2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 x14ac:dyDescent="0.2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 x14ac:dyDescent="0.2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 x14ac:dyDescent="0.2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 x14ac:dyDescent="0.2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 x14ac:dyDescent="0.2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 x14ac:dyDescent="0.2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 x14ac:dyDescent="0.2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 x14ac:dyDescent="0.2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 x14ac:dyDescent="0.2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 x14ac:dyDescent="0.2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 x14ac:dyDescent="0.2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 x14ac:dyDescent="0.2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 x14ac:dyDescent="0.2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 x14ac:dyDescent="0.2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 x14ac:dyDescent="0.2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 x14ac:dyDescent="0.2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 x14ac:dyDescent="0.2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 x14ac:dyDescent="0.2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 x14ac:dyDescent="0.2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 x14ac:dyDescent="0.2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 x14ac:dyDescent="0.2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 x14ac:dyDescent="0.2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 x14ac:dyDescent="0.2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 x14ac:dyDescent="0.2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 x14ac:dyDescent="0.2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 x14ac:dyDescent="0.2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 x14ac:dyDescent="0.2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 x14ac:dyDescent="0.2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 x14ac:dyDescent="0.2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 x14ac:dyDescent="0.2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 x14ac:dyDescent="0.2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 x14ac:dyDescent="0.2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 x14ac:dyDescent="0.2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 x14ac:dyDescent="0.2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 x14ac:dyDescent="0.2"/>
    <row r="119" spans="1:26" ht="14.1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 x14ac:dyDescent="0.2"/>
    <row r="2" spans="1:14" ht="12" customHeight="1" x14ac:dyDescent="0.2">
      <c r="A2" s="60" t="s">
        <v>8</v>
      </c>
    </row>
    <row r="3" spans="1:14" ht="12" customHeight="1" x14ac:dyDescent="0.2">
      <c r="A3" s="22" t="s">
        <v>34</v>
      </c>
    </row>
    <row r="4" spans="1:14" ht="12" customHeight="1" x14ac:dyDescent="0.2">
      <c r="A4" s="60" t="s">
        <v>39</v>
      </c>
    </row>
    <row r="5" spans="1:14" ht="12" customHeight="1" x14ac:dyDescent="0.2">
      <c r="A5" s="60"/>
    </row>
    <row r="6" spans="1:14" ht="12" customHeight="1" x14ac:dyDescent="0.2">
      <c r="A6" s="60"/>
    </row>
    <row r="7" spans="1:14" ht="12" customHeight="1" x14ac:dyDescent="0.2">
      <c r="A7" s="61" t="s">
        <v>21</v>
      </c>
    </row>
    <row r="8" spans="1:14" ht="12" customHeight="1" x14ac:dyDescent="0.25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 x14ac:dyDescent="0.2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 x14ac:dyDescent="0.2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 x14ac:dyDescent="0.2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 x14ac:dyDescent="0.2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 x14ac:dyDescent="0.2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 x14ac:dyDescent="0.2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 x14ac:dyDescent="0.2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 x14ac:dyDescent="0.2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 x14ac:dyDescent="0.2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 x14ac:dyDescent="0.2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 x14ac:dyDescent="0.2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 x14ac:dyDescent="0.2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 x14ac:dyDescent="0.2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 x14ac:dyDescent="0.2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 x14ac:dyDescent="0.2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 x14ac:dyDescent="0.2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 x14ac:dyDescent="0.2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 x14ac:dyDescent="0.2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 x14ac:dyDescent="0.2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 x14ac:dyDescent="0.2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 x14ac:dyDescent="0.2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 x14ac:dyDescent="0.2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 x14ac:dyDescent="0.2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 x14ac:dyDescent="0.2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 x14ac:dyDescent="0.2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 x14ac:dyDescent="0.2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 x14ac:dyDescent="0.2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 x14ac:dyDescent="0.2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 x14ac:dyDescent="0.2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 x14ac:dyDescent="0.2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 x14ac:dyDescent="0.2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 x14ac:dyDescent="0.2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 x14ac:dyDescent="0.2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 x14ac:dyDescent="0.2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 x14ac:dyDescent="0.2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 x14ac:dyDescent="0.2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 x14ac:dyDescent="0.2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 x14ac:dyDescent="0.2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 x14ac:dyDescent="0.2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 x14ac:dyDescent="0.2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 x14ac:dyDescent="0.2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 x14ac:dyDescent="0.2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 x14ac:dyDescent="0.2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 x14ac:dyDescent="0.2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 x14ac:dyDescent="0.2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 x14ac:dyDescent="0.2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 x14ac:dyDescent="0.2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 x14ac:dyDescent="0.2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 x14ac:dyDescent="0.2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 x14ac:dyDescent="0.2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 x14ac:dyDescent="0.2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 x14ac:dyDescent="0.2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 x14ac:dyDescent="0.2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 x14ac:dyDescent="0.2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 x14ac:dyDescent="0.2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 x14ac:dyDescent="0.2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 x14ac:dyDescent="0.2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 x14ac:dyDescent="0.2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 x14ac:dyDescent="0.2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 x14ac:dyDescent="0.2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 x14ac:dyDescent="0.2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 x14ac:dyDescent="0.2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 x14ac:dyDescent="0.2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 x14ac:dyDescent="0.2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 x14ac:dyDescent="0.2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 x14ac:dyDescent="0.2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 x14ac:dyDescent="0.2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 x14ac:dyDescent="0.2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 x14ac:dyDescent="0.2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 x14ac:dyDescent="0.2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 x14ac:dyDescent="0.2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 x14ac:dyDescent="0.2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 x14ac:dyDescent="0.2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 x14ac:dyDescent="0.2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 x14ac:dyDescent="0.2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 x14ac:dyDescent="0.2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 x14ac:dyDescent="0.2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 x14ac:dyDescent="0.2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 x14ac:dyDescent="0.2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 x14ac:dyDescent="0.2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 x14ac:dyDescent="0.2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 x14ac:dyDescent="0.2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 x14ac:dyDescent="0.2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 x14ac:dyDescent="0.2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 x14ac:dyDescent="0.2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 x14ac:dyDescent="0.2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 x14ac:dyDescent="0.2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 x14ac:dyDescent="0.2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 x14ac:dyDescent="0.2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 x14ac:dyDescent="0.2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 x14ac:dyDescent="0.2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 x14ac:dyDescent="0.2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 x14ac:dyDescent="0.2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 x14ac:dyDescent="0.2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 x14ac:dyDescent="0.2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 x14ac:dyDescent="0.2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 x14ac:dyDescent="0.2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 x14ac:dyDescent="0.2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 x14ac:dyDescent="0.2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 x14ac:dyDescent="0.2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 x14ac:dyDescent="0.2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 x14ac:dyDescent="0.2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 x14ac:dyDescent="0.2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 x14ac:dyDescent="0.2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 x14ac:dyDescent="0.2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 x14ac:dyDescent="0.2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 x14ac:dyDescent="0.2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 x14ac:dyDescent="0.2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 x14ac:dyDescent="0.2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 x14ac:dyDescent="0.2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 x14ac:dyDescent="0.2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9"/>
  <sheetViews>
    <sheetView workbookViewId="0">
      <pane ySplit="12" topLeftCell="A107" activePane="bottomLeft" state="frozen"/>
      <selection pane="bottomLeft" activeCell="A120" sqref="A120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/>
    <row r="2" spans="1:25" x14ac:dyDescent="0.2">
      <c r="A2" s="14" t="s">
        <v>8</v>
      </c>
    </row>
    <row r="3" spans="1:25" x14ac:dyDescent="0.2">
      <c r="A3" t="s">
        <v>9</v>
      </c>
    </row>
    <row r="4" spans="1:25" x14ac:dyDescent="0.2">
      <c r="A4" s="14" t="s">
        <v>10</v>
      </c>
    </row>
    <row r="6" spans="1:25" ht="12" customHeight="1" x14ac:dyDescent="0.2">
      <c r="A6" s="60" t="s">
        <v>11</v>
      </c>
    </row>
    <row r="7" spans="1:25" ht="12" customHeight="1" x14ac:dyDescent="0.2">
      <c r="A7" s="60" t="s">
        <v>12</v>
      </c>
    </row>
    <row r="8" spans="1:25" ht="12" customHeight="1" x14ac:dyDescent="0.2">
      <c r="A8" s="60"/>
    </row>
    <row r="9" spans="1:25" x14ac:dyDescent="0.2">
      <c r="A9" s="61" t="s">
        <v>21</v>
      </c>
    </row>
    <row r="10" spans="1:25" ht="15" x14ac:dyDescent="0.25">
      <c r="A10" s="14"/>
      <c r="B10" s="91" t="s">
        <v>13</v>
      </c>
      <c r="C10" s="91"/>
      <c r="D10" s="91"/>
      <c r="E10" s="85" t="s">
        <v>14</v>
      </c>
      <c r="F10" s="86"/>
      <c r="G10" s="87"/>
      <c r="H10" s="91" t="s">
        <v>15</v>
      </c>
      <c r="I10" s="91"/>
      <c r="J10" s="91"/>
      <c r="K10" s="85" t="s">
        <v>15</v>
      </c>
      <c r="L10" s="86"/>
      <c r="M10" s="87"/>
      <c r="N10" s="91" t="s">
        <v>16</v>
      </c>
      <c r="O10" s="91"/>
      <c r="P10" s="91"/>
      <c r="Q10" s="85" t="s">
        <v>17</v>
      </c>
      <c r="R10" s="86"/>
      <c r="S10" s="87"/>
      <c r="T10" s="91" t="s">
        <v>18</v>
      </c>
      <c r="U10" s="91"/>
      <c r="V10" s="91"/>
      <c r="W10" s="85" t="s">
        <v>19</v>
      </c>
      <c r="X10" s="86"/>
      <c r="Y10" s="87"/>
    </row>
    <row r="11" spans="1:25" x14ac:dyDescent="0.2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 x14ac:dyDescent="0.2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 x14ac:dyDescent="0.2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 x14ac:dyDescent="0.2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 x14ac:dyDescent="0.2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 x14ac:dyDescent="0.2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 x14ac:dyDescent="0.2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 x14ac:dyDescent="0.2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 x14ac:dyDescent="0.2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 x14ac:dyDescent="0.2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 x14ac:dyDescent="0.2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 x14ac:dyDescent="0.2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 x14ac:dyDescent="0.2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 x14ac:dyDescent="0.2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 x14ac:dyDescent="0.2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 x14ac:dyDescent="0.2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 x14ac:dyDescent="0.2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 x14ac:dyDescent="0.2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 x14ac:dyDescent="0.2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 x14ac:dyDescent="0.2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 x14ac:dyDescent="0.2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 x14ac:dyDescent="0.2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 x14ac:dyDescent="0.2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 x14ac:dyDescent="0.2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 x14ac:dyDescent="0.2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 x14ac:dyDescent="0.2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 x14ac:dyDescent="0.2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 x14ac:dyDescent="0.2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 x14ac:dyDescent="0.2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 x14ac:dyDescent="0.2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 x14ac:dyDescent="0.2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 x14ac:dyDescent="0.2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 x14ac:dyDescent="0.2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 x14ac:dyDescent="0.2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 x14ac:dyDescent="0.2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 x14ac:dyDescent="0.2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 x14ac:dyDescent="0.2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 x14ac:dyDescent="0.2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 x14ac:dyDescent="0.2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 x14ac:dyDescent="0.2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 x14ac:dyDescent="0.2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 x14ac:dyDescent="0.2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 x14ac:dyDescent="0.2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 x14ac:dyDescent="0.2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 x14ac:dyDescent="0.2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 x14ac:dyDescent="0.2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 x14ac:dyDescent="0.2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 x14ac:dyDescent="0.2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 x14ac:dyDescent="0.2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 x14ac:dyDescent="0.2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 x14ac:dyDescent="0.2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 x14ac:dyDescent="0.2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 x14ac:dyDescent="0.2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 x14ac:dyDescent="0.2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 x14ac:dyDescent="0.2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 x14ac:dyDescent="0.2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 x14ac:dyDescent="0.2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 x14ac:dyDescent="0.2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 x14ac:dyDescent="0.2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 x14ac:dyDescent="0.2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 x14ac:dyDescent="0.2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 x14ac:dyDescent="0.2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 x14ac:dyDescent="0.2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 x14ac:dyDescent="0.2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 x14ac:dyDescent="0.2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 x14ac:dyDescent="0.2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 x14ac:dyDescent="0.2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 x14ac:dyDescent="0.2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 x14ac:dyDescent="0.2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 x14ac:dyDescent="0.2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 x14ac:dyDescent="0.2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 x14ac:dyDescent="0.2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 x14ac:dyDescent="0.2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 x14ac:dyDescent="0.2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 x14ac:dyDescent="0.2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 x14ac:dyDescent="0.2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 x14ac:dyDescent="0.2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 x14ac:dyDescent="0.2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 x14ac:dyDescent="0.2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 x14ac:dyDescent="0.2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 x14ac:dyDescent="0.2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 x14ac:dyDescent="0.2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 x14ac:dyDescent="0.2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 x14ac:dyDescent="0.2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 x14ac:dyDescent="0.2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 x14ac:dyDescent="0.2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 x14ac:dyDescent="0.2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 x14ac:dyDescent="0.2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 x14ac:dyDescent="0.2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 x14ac:dyDescent="0.2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 x14ac:dyDescent="0.2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 x14ac:dyDescent="0.2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 x14ac:dyDescent="0.2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 x14ac:dyDescent="0.2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 x14ac:dyDescent="0.2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 x14ac:dyDescent="0.2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 x14ac:dyDescent="0.2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 x14ac:dyDescent="0.2">
      <c r="A108" s="14" t="s">
        <v>145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 x14ac:dyDescent="0.2">
      <c r="A109" s="14" t="s">
        <v>146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 x14ac:dyDescent="0.2">
      <c r="A110" s="14" t="s">
        <v>147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 x14ac:dyDescent="0.2">
      <c r="A111" s="14" t="s">
        <v>148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 x14ac:dyDescent="0.2">
      <c r="A112" s="14" t="s">
        <v>149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 x14ac:dyDescent="0.2">
      <c r="A113" s="14" t="s">
        <v>150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 x14ac:dyDescent="0.2">
      <c r="A114" s="14" t="s">
        <v>151</v>
      </c>
      <c r="B114" s="72">
        <v>302699</v>
      </c>
      <c r="C114" s="59">
        <f t="shared" ref="C114:C117" si="117">B114/B113-1</f>
        <v>7.2993580449971063E-2</v>
      </c>
      <c r="D114" s="75">
        <f t="shared" ref="D114:D117" si="118">B114/B110-1</f>
        <v>5.7685453719557023E-2</v>
      </c>
      <c r="E114" s="77">
        <v>360848</v>
      </c>
      <c r="F114" s="70">
        <f t="shared" ref="F114:F117" si="119">E114/E113-1</f>
        <v>0.10563067410600757</v>
      </c>
      <c r="G114" s="71">
        <f t="shared" ref="G114:G117" si="120">E114/E110-1</f>
        <v>5.6897329404666408E-2</v>
      </c>
    </row>
    <row r="115" spans="1:7" ht="12" customHeight="1" x14ac:dyDescent="0.2">
      <c r="A115" s="14" t="s">
        <v>152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 x14ac:dyDescent="0.2">
      <c r="A116" s="14" t="s">
        <v>153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  <row r="117" spans="1:7" ht="12" customHeight="1" x14ac:dyDescent="0.2">
      <c r="A117" s="14" t="s">
        <v>154</v>
      </c>
      <c r="B117" s="72">
        <v>286108</v>
      </c>
      <c r="C117" s="59">
        <f t="shared" si="117"/>
        <v>-6.5046256204801756E-2</v>
      </c>
      <c r="D117" s="75">
        <f t="shared" si="118"/>
        <v>1.4182561935719429E-2</v>
      </c>
      <c r="E117" s="77">
        <v>331312</v>
      </c>
      <c r="F117" s="70">
        <f t="shared" si="119"/>
        <v>-3.5178454943621262E-2</v>
      </c>
      <c r="G117" s="71">
        <f t="shared" si="120"/>
        <v>1.5132992006078982E-2</v>
      </c>
    </row>
    <row r="118" spans="1:7" ht="12" customHeight="1" x14ac:dyDescent="0.2">
      <c r="A118" s="14" t="s">
        <v>155</v>
      </c>
      <c r="B118" s="72">
        <v>299164.25319999998</v>
      </c>
      <c r="C118" s="59">
        <f t="shared" ref="C118" si="121">B118/B117-1</f>
        <v>4.5634002544493679E-2</v>
      </c>
      <c r="D118" s="75">
        <f t="shared" ref="D118" si="122">B118/B114-1</f>
        <v>-1.1677431375723191E-2</v>
      </c>
      <c r="E118" s="77">
        <v>344169.6556</v>
      </c>
      <c r="F118" s="70">
        <f t="shared" ref="F118" si="123">E118/E117-1</f>
        <v>3.8808300333220691E-2</v>
      </c>
      <c r="G118" s="71">
        <f t="shared" ref="G118" si="124">E118/E114-1</f>
        <v>-4.6219860994102802E-2</v>
      </c>
    </row>
    <row r="119" spans="1:7" ht="12" customHeight="1" x14ac:dyDescent="0.2">
      <c r="A119" s="14" t="s">
        <v>156</v>
      </c>
      <c r="B119" s="72">
        <v>298495</v>
      </c>
      <c r="C119" s="59">
        <f t="shared" ref="C119" si="125">B119/B118-1</f>
        <v>-2.2370760972988402E-3</v>
      </c>
      <c r="D119" s="75">
        <f t="shared" ref="D119" si="126">B119/B115-1</f>
        <v>-5.681333438660241E-2</v>
      </c>
      <c r="E119" s="77">
        <v>310069</v>
      </c>
      <c r="F119" s="70">
        <f t="shared" ref="F119" si="127">E119/E118-1</f>
        <v>-9.908094756509378E-2</v>
      </c>
      <c r="G119" s="71">
        <f t="shared" ref="G119" si="128">E119/E115-1</f>
        <v>-0.16818283028535708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8"/>
  <sheetViews>
    <sheetView workbookViewId="0">
      <pane ySplit="11" topLeftCell="A107" activePane="bottomLeft" state="frozen"/>
      <selection pane="bottomLeft" activeCell="O119" sqref="O119"/>
    </sheetView>
  </sheetViews>
  <sheetFormatPr defaultRowHeight="12" customHeight="1" x14ac:dyDescent="0.2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 x14ac:dyDescent="0.2"/>
    <row r="2" spans="1:13" x14ac:dyDescent="0.2">
      <c r="A2" s="14" t="s">
        <v>8</v>
      </c>
    </row>
    <row r="3" spans="1:13" x14ac:dyDescent="0.2">
      <c r="A3" t="s">
        <v>34</v>
      </c>
    </row>
    <row r="4" spans="1:13" x14ac:dyDescent="0.2">
      <c r="A4" s="14" t="s">
        <v>10</v>
      </c>
    </row>
    <row r="5" spans="1:13" x14ac:dyDescent="0.2">
      <c r="A5" s="14"/>
    </row>
    <row r="6" spans="1:13" x14ac:dyDescent="0.2">
      <c r="A6" s="14" t="s">
        <v>11</v>
      </c>
    </row>
    <row r="7" spans="1:13" x14ac:dyDescent="0.2">
      <c r="A7" s="14" t="s">
        <v>12</v>
      </c>
    </row>
    <row r="8" spans="1:13" x14ac:dyDescent="0.2">
      <c r="A8" s="14"/>
    </row>
    <row r="9" spans="1:13" x14ac:dyDescent="0.2">
      <c r="A9" s="61" t="s">
        <v>21</v>
      </c>
    </row>
    <row r="10" spans="1:13" ht="15" x14ac:dyDescent="0.25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 x14ac:dyDescent="0.2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 x14ac:dyDescent="0.2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 x14ac:dyDescent="0.2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 x14ac:dyDescent="0.2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 x14ac:dyDescent="0.2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 x14ac:dyDescent="0.2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 x14ac:dyDescent="0.2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 x14ac:dyDescent="0.2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 x14ac:dyDescent="0.2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 x14ac:dyDescent="0.2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 x14ac:dyDescent="0.2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 x14ac:dyDescent="0.2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 x14ac:dyDescent="0.2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 x14ac:dyDescent="0.2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 x14ac:dyDescent="0.2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 x14ac:dyDescent="0.2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 x14ac:dyDescent="0.2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 x14ac:dyDescent="0.2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 x14ac:dyDescent="0.2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 x14ac:dyDescent="0.2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 x14ac:dyDescent="0.2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 x14ac:dyDescent="0.2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 x14ac:dyDescent="0.2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 x14ac:dyDescent="0.2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 x14ac:dyDescent="0.2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 x14ac:dyDescent="0.2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 x14ac:dyDescent="0.2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 x14ac:dyDescent="0.2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 x14ac:dyDescent="0.2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 x14ac:dyDescent="0.2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 x14ac:dyDescent="0.2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 x14ac:dyDescent="0.2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 x14ac:dyDescent="0.2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 x14ac:dyDescent="0.2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 x14ac:dyDescent="0.2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 x14ac:dyDescent="0.2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 x14ac:dyDescent="0.2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 x14ac:dyDescent="0.2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 x14ac:dyDescent="0.2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 x14ac:dyDescent="0.2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 x14ac:dyDescent="0.2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 x14ac:dyDescent="0.2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 x14ac:dyDescent="0.2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 x14ac:dyDescent="0.2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 x14ac:dyDescent="0.2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 x14ac:dyDescent="0.2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 x14ac:dyDescent="0.2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 x14ac:dyDescent="0.2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 x14ac:dyDescent="0.2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 x14ac:dyDescent="0.2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 x14ac:dyDescent="0.2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 x14ac:dyDescent="0.2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 x14ac:dyDescent="0.2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 x14ac:dyDescent="0.2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 x14ac:dyDescent="0.2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 x14ac:dyDescent="0.2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 x14ac:dyDescent="0.2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 x14ac:dyDescent="0.2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 x14ac:dyDescent="0.2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 x14ac:dyDescent="0.2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 x14ac:dyDescent="0.2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 x14ac:dyDescent="0.2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 x14ac:dyDescent="0.2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 x14ac:dyDescent="0.2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 x14ac:dyDescent="0.2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 x14ac:dyDescent="0.2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 x14ac:dyDescent="0.2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 x14ac:dyDescent="0.2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 x14ac:dyDescent="0.2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 x14ac:dyDescent="0.2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 x14ac:dyDescent="0.2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 x14ac:dyDescent="0.2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 x14ac:dyDescent="0.2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 x14ac:dyDescent="0.2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 x14ac:dyDescent="0.2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 x14ac:dyDescent="0.2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 x14ac:dyDescent="0.2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 x14ac:dyDescent="0.2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 x14ac:dyDescent="0.2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 x14ac:dyDescent="0.2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 x14ac:dyDescent="0.2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 x14ac:dyDescent="0.2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 x14ac:dyDescent="0.2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 x14ac:dyDescent="0.2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 x14ac:dyDescent="0.2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 x14ac:dyDescent="0.2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 x14ac:dyDescent="0.2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 x14ac:dyDescent="0.2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 x14ac:dyDescent="0.2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 x14ac:dyDescent="0.2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 x14ac:dyDescent="0.2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 x14ac:dyDescent="0.2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 x14ac:dyDescent="0.2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 x14ac:dyDescent="0.2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 x14ac:dyDescent="0.2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 x14ac:dyDescent="0.2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 x14ac:dyDescent="0.2">
      <c r="A107" s="14" t="s">
        <v>145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 x14ac:dyDescent="0.2">
      <c r="A108" s="14" t="s">
        <v>146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 x14ac:dyDescent="0.2">
      <c r="A109" s="14" t="s">
        <v>147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 x14ac:dyDescent="0.2">
      <c r="A110" s="14" t="s">
        <v>148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 x14ac:dyDescent="0.2">
      <c r="A111" s="14" t="s">
        <v>149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 x14ac:dyDescent="0.2">
      <c r="A112" s="14" t="s">
        <v>150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 x14ac:dyDescent="0.2">
      <c r="A113" s="14" t="s">
        <v>151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 x14ac:dyDescent="0.2">
      <c r="A114" s="14" t="s">
        <v>152</v>
      </c>
      <c r="B114" s="73">
        <v>290336</v>
      </c>
      <c r="C114" s="44">
        <f t="shared" ref="C114:C118" si="100">IFERROR(B114/B113-1,".")</f>
        <v>3.7533100098987582E-2</v>
      </c>
      <c r="D114" s="45">
        <f t="shared" ref="D114:D118" si="101">IFERROR(B114/B102-1,".")</f>
        <v>0.21483572393325101</v>
      </c>
      <c r="E114" s="53">
        <v>261925</v>
      </c>
      <c r="F114" s="47">
        <f t="shared" ref="F114:F118" si="102">IFERROR(E114/E113-1,".")</f>
        <v>8.08608096397474E-2</v>
      </c>
      <c r="G114" s="48">
        <f t="shared" ref="G114:G118" si="103">IFERROR(E114/E102-1,".")</f>
        <v>0.18757680405308608</v>
      </c>
      <c r="H114" s="73">
        <v>261251</v>
      </c>
      <c r="I114" s="44">
        <f t="shared" ref="I114:I118" si="104">IFERROR(H114/H113-1,".")</f>
        <v>1.8689220067223511E-2</v>
      </c>
      <c r="J114" s="45">
        <f t="shared" ref="J114:J118" si="105">IFERROR(H114/H102-1,".")</f>
        <v>0.28936220616226405</v>
      </c>
      <c r="K114" s="53">
        <v>221396</v>
      </c>
      <c r="L114" s="47">
        <f t="shared" ref="L114:L118" si="106">IFERROR(K114/K113-1,".")</f>
        <v>0.17238129027816762</v>
      </c>
      <c r="M114" s="48">
        <f t="shared" ref="M114:M118" si="107">IFERROR(K114/K102-1,".")</f>
        <v>0.33210799000393565</v>
      </c>
    </row>
    <row r="115" spans="1:13" ht="12" customHeight="1" x14ac:dyDescent="0.2">
      <c r="A115" s="14" t="s">
        <v>153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  <row r="116" spans="1:13" ht="12" customHeight="1" x14ac:dyDescent="0.2">
      <c r="A116" s="14" t="s">
        <v>154</v>
      </c>
      <c r="B116" s="73">
        <v>270161</v>
      </c>
      <c r="C116" s="44">
        <f t="shared" si="100"/>
        <v>-0.15487005267965515</v>
      </c>
      <c r="D116" s="45">
        <f t="shared" si="101"/>
        <v>0.11270320473481954</v>
      </c>
      <c r="E116" s="53">
        <v>263437</v>
      </c>
      <c r="F116" s="47">
        <f t="shared" si="102"/>
        <v>3.006877891040749E-2</v>
      </c>
      <c r="G116" s="48">
        <f t="shared" si="103"/>
        <v>0.28074150060041525</v>
      </c>
      <c r="H116" s="73">
        <v>208523</v>
      </c>
      <c r="I116" s="44">
        <f t="shared" si="104"/>
        <v>-2.6839467224208269E-2</v>
      </c>
      <c r="J116" s="45">
        <f t="shared" si="105"/>
        <v>-4.5862198347258687E-2</v>
      </c>
      <c r="K116" s="53">
        <v>182811</v>
      </c>
      <c r="L116" s="47">
        <f t="shared" si="106"/>
        <v>-0.20000087521989895</v>
      </c>
      <c r="M116" s="48">
        <f t="shared" si="107"/>
        <v>6.201491843658502E-2</v>
      </c>
    </row>
    <row r="117" spans="1:13" ht="12" customHeight="1" x14ac:dyDescent="0.2">
      <c r="A117" s="14" t="s">
        <v>155</v>
      </c>
      <c r="B117" s="73">
        <v>296869.092</v>
      </c>
      <c r="C117" s="44">
        <f t="shared" si="100"/>
        <v>9.8859909461395334E-2</v>
      </c>
      <c r="D117" s="45">
        <f t="shared" si="101"/>
        <v>0.42997081958527006</v>
      </c>
      <c r="E117" s="53">
        <v>245156.53589999999</v>
      </c>
      <c r="F117" s="47">
        <f t="shared" si="102"/>
        <v>-6.9392166248476883E-2</v>
      </c>
      <c r="G117" s="48">
        <f t="shared" si="103"/>
        <v>0.27438120682216316</v>
      </c>
      <c r="H117" s="73">
        <v>214134.2653</v>
      </c>
      <c r="I117" s="44">
        <f t="shared" si="104"/>
        <v>2.6909574962953764E-2</v>
      </c>
      <c r="J117" s="45">
        <f t="shared" si="105"/>
        <v>9.3191062385133749E-2</v>
      </c>
      <c r="K117" s="53">
        <v>199220.06899999999</v>
      </c>
      <c r="L117" s="47">
        <f t="shared" si="106"/>
        <v>8.9759746404756813E-2</v>
      </c>
      <c r="M117" s="48">
        <f t="shared" si="107"/>
        <v>0.18590433359128511</v>
      </c>
    </row>
    <row r="118" spans="1:13" ht="12" customHeight="1" x14ac:dyDescent="0.2">
      <c r="A118" s="14" t="s">
        <v>156</v>
      </c>
      <c r="B118" s="73">
        <v>274725</v>
      </c>
      <c r="C118" s="44">
        <f t="shared" si="100"/>
        <v>-7.459211011431266E-2</v>
      </c>
      <c r="D118" s="45">
        <f t="shared" si="101"/>
        <v>-2.790408016673096E-2</v>
      </c>
      <c r="E118" s="53">
        <v>267670.34999999998</v>
      </c>
      <c r="F118" s="47">
        <f t="shared" si="102"/>
        <v>9.1834443725308024E-2</v>
      </c>
      <c r="G118" s="48">
        <f t="shared" si="103"/>
        <v>0.1248732959034442</v>
      </c>
      <c r="H118" s="73">
        <v>231956.36540000001</v>
      </c>
      <c r="I118" s="44">
        <f t="shared" si="104"/>
        <v>8.3228623289371306E-2</v>
      </c>
      <c r="J118" s="45">
        <f t="shared" si="105"/>
        <v>0.1726931788996855</v>
      </c>
      <c r="K118" s="53">
        <v>204369.03599999999</v>
      </c>
      <c r="L118" s="47">
        <f t="shared" si="106"/>
        <v>2.5845624016925806E-2</v>
      </c>
      <c r="M118" s="48">
        <f t="shared" si="107"/>
        <v>0.12266621987596071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22"/>
  <sheetViews>
    <sheetView workbookViewId="0">
      <pane ySplit="8" topLeftCell="A208" activePane="bottomLeft" state="frozen"/>
      <selection pane="bottomLeft" activeCell="D222" sqref="D222"/>
    </sheetView>
  </sheetViews>
  <sheetFormatPr defaultRowHeight="12" customHeight="1" x14ac:dyDescent="0.2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 x14ac:dyDescent="0.2">
      <c r="A1"/>
      <c r="B1" s="3"/>
    </row>
    <row r="2" spans="1:4" x14ac:dyDescent="0.2">
      <c r="A2" s="14" t="s">
        <v>8</v>
      </c>
      <c r="B2" s="3"/>
    </row>
    <row r="3" spans="1:4" x14ac:dyDescent="0.2">
      <c r="A3" t="s">
        <v>140</v>
      </c>
      <c r="B3" s="3"/>
    </row>
    <row r="4" spans="1:4" x14ac:dyDescent="0.2">
      <c r="A4" s="14" t="s">
        <v>141</v>
      </c>
      <c r="B4" s="3"/>
    </row>
    <row r="5" spans="1:4" x14ac:dyDescent="0.2">
      <c r="A5" s="14"/>
      <c r="B5" s="3"/>
    </row>
    <row r="6" spans="1:4" x14ac:dyDescent="0.2">
      <c r="A6" s="61" t="s">
        <v>21</v>
      </c>
      <c r="B6" s="3"/>
    </row>
    <row r="7" spans="1:4" x14ac:dyDescent="0.2">
      <c r="A7"/>
      <c r="B7" s="3"/>
    </row>
    <row r="8" spans="1:4" ht="12" customHeight="1" x14ac:dyDescent="0.2">
      <c r="A8" s="15" t="s">
        <v>142</v>
      </c>
      <c r="B8" s="16" t="s">
        <v>29</v>
      </c>
      <c r="C8" s="19" t="s">
        <v>143</v>
      </c>
      <c r="D8" s="19" t="s">
        <v>144</v>
      </c>
    </row>
    <row r="9" spans="1:4" ht="12" customHeight="1" x14ac:dyDescent="0.2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 x14ac:dyDescent="0.2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 x14ac:dyDescent="0.2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 x14ac:dyDescent="0.2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 x14ac:dyDescent="0.2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 x14ac:dyDescent="0.2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 x14ac:dyDescent="0.2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 x14ac:dyDescent="0.2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 x14ac:dyDescent="0.2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 x14ac:dyDescent="0.2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 x14ac:dyDescent="0.2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 x14ac:dyDescent="0.2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 x14ac:dyDescent="0.2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 x14ac:dyDescent="0.2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 x14ac:dyDescent="0.2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 x14ac:dyDescent="0.2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 x14ac:dyDescent="0.2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 x14ac:dyDescent="0.2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 x14ac:dyDescent="0.2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 x14ac:dyDescent="0.2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 x14ac:dyDescent="0.2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 x14ac:dyDescent="0.2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 x14ac:dyDescent="0.2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 x14ac:dyDescent="0.2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 x14ac:dyDescent="0.2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 x14ac:dyDescent="0.2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 x14ac:dyDescent="0.2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 x14ac:dyDescent="0.2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 x14ac:dyDescent="0.2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 x14ac:dyDescent="0.2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 x14ac:dyDescent="0.2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 x14ac:dyDescent="0.2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 x14ac:dyDescent="0.2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 x14ac:dyDescent="0.2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 x14ac:dyDescent="0.2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 x14ac:dyDescent="0.2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 x14ac:dyDescent="0.2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 x14ac:dyDescent="0.2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 x14ac:dyDescent="0.2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 x14ac:dyDescent="0.2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 x14ac:dyDescent="0.2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 x14ac:dyDescent="0.2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 x14ac:dyDescent="0.2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 x14ac:dyDescent="0.2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 x14ac:dyDescent="0.2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 x14ac:dyDescent="0.2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 x14ac:dyDescent="0.2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 x14ac:dyDescent="0.2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 x14ac:dyDescent="0.2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 x14ac:dyDescent="0.2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 x14ac:dyDescent="0.2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 x14ac:dyDescent="0.2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 x14ac:dyDescent="0.2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 x14ac:dyDescent="0.2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 x14ac:dyDescent="0.2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 x14ac:dyDescent="0.2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 x14ac:dyDescent="0.2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 x14ac:dyDescent="0.2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 x14ac:dyDescent="0.2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 x14ac:dyDescent="0.2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 x14ac:dyDescent="0.2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 x14ac:dyDescent="0.2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 x14ac:dyDescent="0.2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 x14ac:dyDescent="0.2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 x14ac:dyDescent="0.2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 x14ac:dyDescent="0.2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 x14ac:dyDescent="0.2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 x14ac:dyDescent="0.2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 x14ac:dyDescent="0.2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 x14ac:dyDescent="0.2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 x14ac:dyDescent="0.2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 x14ac:dyDescent="0.2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 x14ac:dyDescent="0.2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 x14ac:dyDescent="0.2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 x14ac:dyDescent="0.2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 x14ac:dyDescent="0.2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 x14ac:dyDescent="0.2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 x14ac:dyDescent="0.2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 x14ac:dyDescent="0.2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 x14ac:dyDescent="0.2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 x14ac:dyDescent="0.2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 x14ac:dyDescent="0.2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 x14ac:dyDescent="0.2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 x14ac:dyDescent="0.2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 x14ac:dyDescent="0.2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 x14ac:dyDescent="0.2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 x14ac:dyDescent="0.2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 x14ac:dyDescent="0.2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 x14ac:dyDescent="0.2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 x14ac:dyDescent="0.2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 x14ac:dyDescent="0.2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 x14ac:dyDescent="0.2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 x14ac:dyDescent="0.2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 x14ac:dyDescent="0.2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 x14ac:dyDescent="0.2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 x14ac:dyDescent="0.2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 x14ac:dyDescent="0.2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 x14ac:dyDescent="0.2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 x14ac:dyDescent="0.2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 x14ac:dyDescent="0.2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 x14ac:dyDescent="0.2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 x14ac:dyDescent="0.2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 x14ac:dyDescent="0.2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 x14ac:dyDescent="0.2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 x14ac:dyDescent="0.2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 x14ac:dyDescent="0.2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 x14ac:dyDescent="0.2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 x14ac:dyDescent="0.2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 x14ac:dyDescent="0.2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 x14ac:dyDescent="0.2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 x14ac:dyDescent="0.2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 x14ac:dyDescent="0.2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 x14ac:dyDescent="0.2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 x14ac:dyDescent="0.2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 x14ac:dyDescent="0.2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 x14ac:dyDescent="0.2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 x14ac:dyDescent="0.2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 x14ac:dyDescent="0.2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 x14ac:dyDescent="0.2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 x14ac:dyDescent="0.2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 x14ac:dyDescent="0.2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 x14ac:dyDescent="0.2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 x14ac:dyDescent="0.2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 x14ac:dyDescent="0.2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 x14ac:dyDescent="0.2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 x14ac:dyDescent="0.2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 x14ac:dyDescent="0.2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 x14ac:dyDescent="0.2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 x14ac:dyDescent="0.2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 x14ac:dyDescent="0.2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 x14ac:dyDescent="0.2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 x14ac:dyDescent="0.2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 x14ac:dyDescent="0.2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 x14ac:dyDescent="0.2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 x14ac:dyDescent="0.2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 x14ac:dyDescent="0.2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 x14ac:dyDescent="0.2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 x14ac:dyDescent="0.2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 x14ac:dyDescent="0.2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 x14ac:dyDescent="0.2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 x14ac:dyDescent="0.2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 x14ac:dyDescent="0.2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 x14ac:dyDescent="0.2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 x14ac:dyDescent="0.2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 x14ac:dyDescent="0.2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 x14ac:dyDescent="0.2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 x14ac:dyDescent="0.2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 x14ac:dyDescent="0.2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 x14ac:dyDescent="0.2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 x14ac:dyDescent="0.2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 x14ac:dyDescent="0.2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 x14ac:dyDescent="0.2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 x14ac:dyDescent="0.2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 x14ac:dyDescent="0.2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 x14ac:dyDescent="0.2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 x14ac:dyDescent="0.2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 x14ac:dyDescent="0.2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 x14ac:dyDescent="0.2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 x14ac:dyDescent="0.2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 x14ac:dyDescent="0.2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 x14ac:dyDescent="0.2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 x14ac:dyDescent="0.2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 x14ac:dyDescent="0.2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 x14ac:dyDescent="0.2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 x14ac:dyDescent="0.2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 x14ac:dyDescent="0.2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 x14ac:dyDescent="0.2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 x14ac:dyDescent="0.2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 x14ac:dyDescent="0.2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 x14ac:dyDescent="0.2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 x14ac:dyDescent="0.2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 x14ac:dyDescent="0.2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 x14ac:dyDescent="0.2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 x14ac:dyDescent="0.2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 x14ac:dyDescent="0.2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 x14ac:dyDescent="0.2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 x14ac:dyDescent="0.2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 x14ac:dyDescent="0.2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 x14ac:dyDescent="0.2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 x14ac:dyDescent="0.2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 x14ac:dyDescent="0.2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 x14ac:dyDescent="0.2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 x14ac:dyDescent="0.2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 x14ac:dyDescent="0.2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 x14ac:dyDescent="0.2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 x14ac:dyDescent="0.2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 x14ac:dyDescent="0.2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 x14ac:dyDescent="0.2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 x14ac:dyDescent="0.2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 x14ac:dyDescent="0.2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 x14ac:dyDescent="0.2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 x14ac:dyDescent="0.2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 x14ac:dyDescent="0.2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 x14ac:dyDescent="0.2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 x14ac:dyDescent="0.2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 x14ac:dyDescent="0.2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 x14ac:dyDescent="0.2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 x14ac:dyDescent="0.2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 x14ac:dyDescent="0.2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 x14ac:dyDescent="0.2">
      <c r="A208" s="17">
        <v>44774</v>
      </c>
      <c r="B208" s="7">
        <v>323758</v>
      </c>
      <c r="C208" s="28">
        <f t="shared" ref="C208:C220" si="25">IFERROR(B208/B207-1,".")</f>
        <v>2.2841581155537583E-2</v>
      </c>
      <c r="D208" s="28">
        <f t="shared" ref="D208:D220" si="26">IFERROR(B208/B196-1,".")</f>
        <v>0.1153377107462501</v>
      </c>
    </row>
    <row r="209" spans="1:4" ht="12" customHeight="1" x14ac:dyDescent="0.2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 x14ac:dyDescent="0.2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 x14ac:dyDescent="0.2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 x14ac:dyDescent="0.2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 x14ac:dyDescent="0.2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  <row r="214" spans="1:4" ht="12" customHeight="1" x14ac:dyDescent="0.2">
      <c r="A214" s="17">
        <v>44958</v>
      </c>
      <c r="B214" s="7">
        <v>274033</v>
      </c>
      <c r="C214" s="28">
        <f t="shared" si="25"/>
        <v>-9.3941047132536482E-2</v>
      </c>
      <c r="D214" s="28">
        <f t="shared" si="26"/>
        <v>-4.705387322474297E-2</v>
      </c>
    </row>
    <row r="215" spans="1:4" ht="12" customHeight="1" x14ac:dyDescent="0.2">
      <c r="A215" s="17">
        <v>44986</v>
      </c>
      <c r="B215" s="7">
        <v>286108</v>
      </c>
      <c r="C215" s="28">
        <f t="shared" si="25"/>
        <v>4.4064036083245384E-2</v>
      </c>
      <c r="D215" s="28">
        <f t="shared" si="26"/>
        <v>-1.4888166593212904E-2</v>
      </c>
    </row>
    <row r="216" spans="1:4" ht="12" customHeight="1" x14ac:dyDescent="0.2">
      <c r="A216" s="17">
        <v>45017</v>
      </c>
      <c r="B216" s="7">
        <v>289384</v>
      </c>
      <c r="C216" s="28">
        <f t="shared" si="25"/>
        <v>1.1450221594642596E-2</v>
      </c>
      <c r="D216" s="28">
        <f t="shared" si="26"/>
        <v>-8.1436797367699931E-3</v>
      </c>
    </row>
    <row r="217" spans="1:4" ht="12" customHeight="1" x14ac:dyDescent="0.2">
      <c r="A217" s="17">
        <v>45047</v>
      </c>
      <c r="B217" s="7">
        <v>296177</v>
      </c>
      <c r="C217" s="28">
        <f t="shared" si="25"/>
        <v>2.3473999944710222E-2</v>
      </c>
      <c r="D217" s="28">
        <f t="shared" si="26"/>
        <v>-3.646241683881779E-2</v>
      </c>
    </row>
    <row r="218" spans="1:4" ht="12" customHeight="1" x14ac:dyDescent="0.2">
      <c r="A218" s="17">
        <v>45078</v>
      </c>
      <c r="B218" s="7">
        <v>308206</v>
      </c>
      <c r="C218" s="28">
        <f t="shared" si="25"/>
        <v>4.0614227303267914E-2</v>
      </c>
      <c r="D218" s="28">
        <f t="shared" si="26"/>
        <v>-9.0157872737210987E-3</v>
      </c>
    </row>
    <row r="219" spans="1:4" ht="12" customHeight="1" x14ac:dyDescent="0.2">
      <c r="A219" s="17">
        <v>45108</v>
      </c>
      <c r="B219" s="7">
        <v>314281</v>
      </c>
      <c r="C219" s="28">
        <f t="shared" si="25"/>
        <v>1.9710842748032142E-2</v>
      </c>
      <c r="D219" s="28">
        <f t="shared" si="26"/>
        <v>-7.0988980437749483E-3</v>
      </c>
    </row>
    <row r="220" spans="1:4" ht="12" customHeight="1" x14ac:dyDescent="0.2">
      <c r="A220" s="17">
        <v>45139</v>
      </c>
      <c r="B220" s="7">
        <v>294266</v>
      </c>
      <c r="C220" s="28">
        <f t="shared" si="25"/>
        <v>-6.3685046184783656E-2</v>
      </c>
      <c r="D220" s="28">
        <f t="shared" si="26"/>
        <v>-9.1092729754940427E-2</v>
      </c>
    </row>
    <row r="221" spans="1:4" ht="12" customHeight="1" x14ac:dyDescent="0.2">
      <c r="A221" s="17">
        <v>45170</v>
      </c>
      <c r="B221" s="7">
        <v>289822</v>
      </c>
      <c r="C221" s="28">
        <f t="shared" ref="C221:C222" si="27">IFERROR(B221/B220-1,".")</f>
        <v>-1.5101982559996729E-2</v>
      </c>
      <c r="D221" s="28">
        <f t="shared" ref="D221:D222" si="28">IFERROR(B221/B209-1,".")</f>
        <v>-8.4762034086710458E-2</v>
      </c>
    </row>
    <row r="222" spans="1:4" ht="12" customHeight="1" x14ac:dyDescent="0.2">
      <c r="A222" s="17">
        <v>45200</v>
      </c>
      <c r="B222" s="7">
        <v>296636</v>
      </c>
      <c r="C222" s="28">
        <f t="shared" si="27"/>
        <v>2.3510982603115016E-2</v>
      </c>
      <c r="D222" s="28">
        <f t="shared" si="28"/>
        <v>-4.5557360961405391E-2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  <UserInfo>
        <DisplayName>Leanne Watson</DisplayName>
        <AccountId>6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9" ma:contentTypeDescription="Create a new document." ma:contentTypeScope="" ma:versionID="1d7a950305fa318f6f722e50f8e654c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1848f0c816782793d42a6795b7d88af6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80C7B-CFED-4709-8FA4-11ADFA1B1A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a2c28621-d5f6-4401-b2fd-597a5c25719e"/>
    <ds:schemaRef ds:uri="4a70f398-c1bf-4ac9-917d-35ae81d38341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AA3B853-3FFF-4254-90E1-B3CFB5A37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Leanne Watson</cp:lastModifiedBy>
  <cp:revision/>
  <dcterms:created xsi:type="dcterms:W3CDTF">2009-08-12T11:54:28Z</dcterms:created>
  <dcterms:modified xsi:type="dcterms:W3CDTF">2023-11-10T11:13:04Z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